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8. zasedání\"/>
    </mc:Choice>
  </mc:AlternateContent>
  <bookViews>
    <workbookView xWindow="0" yWindow="0" windowWidth="23040" windowHeight="9084"/>
  </bookViews>
  <sheets>
    <sheet name="Celovečerní hraný film" sheetId="2" r:id="rId1"/>
    <sheet name="IH" sheetId="3" r:id="rId2"/>
    <sheet name="JK" sheetId="4" r:id="rId3"/>
    <sheet name="LD" sheetId="5" r:id="rId4"/>
    <sheet name="PB" sheetId="6" r:id="rId5"/>
    <sheet name="PM" sheetId="7" r:id="rId6"/>
    <sheet name="ZK" sheetId="8" r:id="rId7"/>
  </sheets>
  <definedNames>
    <definedName name="_xlnm.Print_Area" localSheetId="0">'Celovečerní hraný film'!$A$1:$AD$46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5" i="2" l="1"/>
  <c r="E40" i="8"/>
  <c r="D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40" i="7"/>
  <c r="D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40" i="6"/>
  <c r="D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40" i="5"/>
  <c r="D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40" i="4"/>
  <c r="D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AD16" i="2"/>
  <c r="AD17" i="2"/>
  <c r="AD18" i="2"/>
  <c r="AD19" i="2"/>
  <c r="AD20" i="2"/>
  <c r="AD21" i="2"/>
  <c r="AD22" i="2"/>
  <c r="E40" i="3"/>
  <c r="D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T40" i="2" l="1"/>
  <c r="S37" i="2" l="1"/>
  <c r="S38" i="2"/>
  <c r="S19" i="2"/>
  <c r="S21" i="2"/>
  <c r="S25" i="2"/>
  <c r="S28" i="2"/>
  <c r="S34" i="2"/>
  <c r="S23" i="2"/>
  <c r="S31" i="2"/>
  <c r="S32" i="2"/>
  <c r="S15" i="2"/>
  <c r="S29" i="2"/>
  <c r="S16" i="2"/>
  <c r="S39" i="2"/>
  <c r="S20" i="2"/>
  <c r="S24" i="2"/>
  <c r="S18" i="2"/>
  <c r="S26" i="2"/>
  <c r="S33" i="2"/>
  <c r="S27" i="2"/>
  <c r="S30" i="2"/>
  <c r="S22" i="2"/>
  <c r="S36" i="2"/>
  <c r="S17" i="2"/>
  <c r="D40" i="2" l="1"/>
  <c r="E40" i="2"/>
  <c r="T41" i="2" l="1"/>
  <c r="S35" i="2" l="1"/>
</calcChain>
</file>

<file path=xl/sharedStrings.xml><?xml version="1.0" encoding="utf-8"?>
<sst xmlns="http://schemas.openxmlformats.org/spreadsheetml/2006/main" count="1955" uniqueCount="183">
  <si>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</si>
  <si>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</si>
  <si>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</si>
  <si>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</si>
  <si>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</si>
  <si>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</si>
  <si>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</si>
  <si>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</si>
  <si>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</si>
  <si>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</si>
  <si>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</si>
  <si>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</si>
  <si>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</si>
  <si>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</si>
  <si>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</si>
  <si>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</si>
  <si>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</si>
  <si>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</si>
  <si>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</si>
  <si>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</si>
  <si>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</si>
  <si>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r>
      <t>Dotační okruh:</t>
    </r>
    <r>
      <rPr>
        <sz val="9.5"/>
        <rFont val="Arial"/>
        <family val="2"/>
        <charset val="238"/>
      </rPr>
      <t xml:space="preserve"> 2. výroba českého kinematografického díla</t>
    </r>
  </si>
  <si>
    <t>zbývá</t>
  </si>
  <si>
    <t>0-15</t>
  </si>
  <si>
    <t>0-5</t>
  </si>
  <si>
    <t>0-10</t>
  </si>
  <si>
    <t xml:space="preserve">                                                                     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</si>
  <si>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 s podílem na zisku</t>
    </r>
  </si>
  <si>
    <t>3. Podpora mezinárodních koprodukcí</t>
  </si>
  <si>
    <t>2. Posílení české kinematografie v mezinárodní konkurenci</t>
  </si>
  <si>
    <t>Podpora je určena pro celovečerní hraná česká kinematografická díla (ve smyslu §2 odst. 1 písm. f) zákona o audiovizi) s většinovou účastí českých koproducentů.</t>
  </si>
  <si>
    <t>Výroba celovečerního hraného filmu s majoritní českou účastí na celkových výrobních nákladech</t>
  </si>
  <si>
    <r>
      <t>Evidenční číslo výzvy:</t>
    </r>
    <r>
      <rPr>
        <sz val="9.5"/>
        <rFont val="Arial"/>
        <family val="2"/>
        <charset val="238"/>
      </rPr>
      <t xml:space="preserve"> 2017-2-8-22</t>
    </r>
  </si>
  <si>
    <r>
      <t>Lhůta pro podávání žádostí:</t>
    </r>
    <r>
      <rPr>
        <sz val="9.5"/>
        <rFont val="Arial"/>
        <family val="2"/>
        <charset val="238"/>
      </rPr>
      <t xml:space="preserve"> 28.7.2017 - 28.8. 2017</t>
    </r>
  </si>
  <si>
    <t>Finanční alokace: 66 000 000 Kč.</t>
  </si>
  <si>
    <r>
      <t>Lhůta pro dokončení projektu:</t>
    </r>
    <r>
      <rPr>
        <sz val="9.5"/>
        <rFont val="Arial"/>
        <family val="2"/>
        <charset val="238"/>
      </rPr>
      <t xml:space="preserve"> dle žádost</t>
    </r>
    <r>
      <rPr>
        <b/>
        <sz val="9.5"/>
        <rFont val="Arial"/>
        <family val="2"/>
        <charset val="238"/>
      </rPr>
      <t>i, nejpozději do 31.6.2020</t>
    </r>
  </si>
  <si>
    <t>Cíle podpory kinematografie:</t>
  </si>
  <si>
    <t>1. Rozvoj kvalitní , umělecky a společensky progresivní, žánrově diverzifikované české kinematografie</t>
  </si>
  <si>
    <t>Specifikace dotačního okruhu</t>
  </si>
  <si>
    <t>Projekty této výzvy budou na základě usnesení Rady č. 238/2017 hrazeny ze státní dotace 2017.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</si>
  <si>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</si>
  <si>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</si>
  <si>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</si>
  <si>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</si>
  <si>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</si>
  <si>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</si>
  <si>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</si>
  <si>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</si>
  <si>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</si>
  <si>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2017-2017</t>
  </si>
  <si>
    <t>2019-2017</t>
  </si>
  <si>
    <t>2022-2017</t>
  </si>
  <si>
    <t>2025-2017</t>
  </si>
  <si>
    <t>2026-2017</t>
  </si>
  <si>
    <t>2031-2017</t>
  </si>
  <si>
    <t>2032-2017</t>
  </si>
  <si>
    <t>2033-2017</t>
  </si>
  <si>
    <t>2034-2017</t>
  </si>
  <si>
    <t>2035-2017</t>
  </si>
  <si>
    <t>2036-2017</t>
  </si>
  <si>
    <t>2037-2017</t>
  </si>
  <si>
    <t>2038-2017</t>
  </si>
  <si>
    <t>2039-2017</t>
  </si>
  <si>
    <t>2040-2017</t>
  </si>
  <si>
    <t>2041-2017</t>
  </si>
  <si>
    <t>2042-2017</t>
  </si>
  <si>
    <t>2043-2017</t>
  </si>
  <si>
    <t>2053-2017</t>
  </si>
  <si>
    <t>2054-2017</t>
  </si>
  <si>
    <t>2055-2017</t>
  </si>
  <si>
    <t>2056-2017</t>
  </si>
  <si>
    <t>2057-2017</t>
  </si>
  <si>
    <t>2059-2017</t>
  </si>
  <si>
    <t>2063-2017</t>
  </si>
  <si>
    <t>Space Films Spol. s.r.o.</t>
  </si>
  <si>
    <t>Movie, s.r.o.</t>
  </si>
  <si>
    <t>Orbis Pictures Film  s.r.o.</t>
  </si>
  <si>
    <t>CINEART TV Prague</t>
  </si>
  <si>
    <t>OPEN FIELD PICTURES</t>
  </si>
  <si>
    <t>Bontonfilm Studios s.r.o.</t>
  </si>
  <si>
    <t>Bionaut s.r.o.</t>
  </si>
  <si>
    <t>freeSaM s.r.o.</t>
  </si>
  <si>
    <t>OFFSIDE MEN, s.r.o.</t>
  </si>
  <si>
    <t>BUC-FILM, s.r.o.</t>
  </si>
  <si>
    <t>CZECH FILM s.r.o.</t>
  </si>
  <si>
    <t>Negativ s.r.o.</t>
  </si>
  <si>
    <t>SCREENPLAY BY, s.r.o.</t>
  </si>
  <si>
    <t>Fulfilm s.r.o.</t>
  </si>
  <si>
    <t>Goodmind s.r.o.</t>
  </si>
  <si>
    <t>i/o post s.r.o.</t>
  </si>
  <si>
    <t>FILM KOLEKTIV s.r.o.</t>
  </si>
  <si>
    <t>IN Film Praha spol. s.r.o.</t>
  </si>
  <si>
    <t>BIO ILLUSION s.r.o.</t>
  </si>
  <si>
    <t>Barletta s.r.o.</t>
  </si>
  <si>
    <t>moloko film s.r.o.</t>
  </si>
  <si>
    <t>FRESH LOBSTER s.r.o.</t>
  </si>
  <si>
    <t>Vernes s.r.o.</t>
  </si>
  <si>
    <t>Vlci a tak</t>
  </si>
  <si>
    <t>Ten, kdo Tě miloval</t>
  </si>
  <si>
    <t>Jan Palach</t>
  </si>
  <si>
    <t>Benzína Dehtov</t>
  </si>
  <si>
    <t>Cesta domů</t>
  </si>
  <si>
    <t>Úpal</t>
  </si>
  <si>
    <t>Lidi krve</t>
  </si>
  <si>
    <t>Chyby</t>
  </si>
  <si>
    <t>Zlatý podraz</t>
  </si>
  <si>
    <t>Tichý společník</t>
  </si>
  <si>
    <t>Národní třída</t>
  </si>
  <si>
    <t>Miss Hanoi</t>
  </si>
  <si>
    <t>Kryštof</t>
  </si>
  <si>
    <t>Jako v ráji</t>
  </si>
  <si>
    <t>Prezident Blaník</t>
  </si>
  <si>
    <t>Poloviny</t>
  </si>
  <si>
    <t>Bod obnovy</t>
  </si>
  <si>
    <t>Skleněný pokoj</t>
  </si>
  <si>
    <t>Muž, který stál v cestě</t>
  </si>
  <si>
    <t>Panenka</t>
  </si>
  <si>
    <t>Ad acta</t>
  </si>
  <si>
    <t>Mars</t>
  </si>
  <si>
    <t>Záložník</t>
  </si>
  <si>
    <t>Lesní vrah</t>
  </si>
  <si>
    <t>ano</t>
  </si>
  <si>
    <t>Mathé Ivo</t>
  </si>
  <si>
    <t>ne</t>
  </si>
  <si>
    <t>31.12.2018</t>
  </si>
  <si>
    <t>1.10.2018</t>
  </si>
  <si>
    <t>5.11.2018</t>
  </si>
  <si>
    <t>30.10.2018</t>
  </si>
  <si>
    <t>1.3.2019</t>
  </si>
  <si>
    <t>30.11.2019</t>
  </si>
  <si>
    <t>31.12.2019</t>
  </si>
  <si>
    <t>31.3.2019</t>
  </si>
  <si>
    <t>28.2.2018</t>
  </si>
  <si>
    <t>15.10.2018</t>
  </si>
  <si>
    <t>30.6.2019</t>
  </si>
  <si>
    <t>31.6.2019</t>
  </si>
  <si>
    <t>30.5.2020</t>
  </si>
  <si>
    <t>31.1.2020</t>
  </si>
  <si>
    <t>30.6.2020</t>
  </si>
  <si>
    <t>30.5.2019</t>
  </si>
  <si>
    <t>15.1.2019</t>
  </si>
  <si>
    <t>2.7.2018</t>
  </si>
  <si>
    <t>30.3.2020</t>
  </si>
  <si>
    <t>5.2.2020</t>
  </si>
  <si>
    <t>dotace s podílem na zisku</t>
  </si>
  <si>
    <t xml:space="preserve">Bábovky </t>
  </si>
  <si>
    <t>Vála Luboš</t>
  </si>
  <si>
    <t>Slavíková Helena</t>
  </si>
  <si>
    <t>Bernard Jan</t>
  </si>
  <si>
    <t>Borovan Pavel</t>
  </si>
  <si>
    <t>Slavíková Nataša</t>
  </si>
  <si>
    <t xml:space="preserve">Ryšavý Martin </t>
  </si>
  <si>
    <t xml:space="preserve">Slavíková Nataša </t>
  </si>
  <si>
    <t xml:space="preserve">Slavíková Helena </t>
  </si>
  <si>
    <t>Šuster Jan</t>
  </si>
  <si>
    <t>Skupa Lukáš</t>
  </si>
  <si>
    <t xml:space="preserve">Skupa Lukáš </t>
  </si>
  <si>
    <t>Rozvaldová Jana</t>
  </si>
  <si>
    <t xml:space="preserve">Rozvaldová Jana </t>
  </si>
  <si>
    <t>Vandas Martin</t>
  </si>
  <si>
    <t xml:space="preserve">Krejčí Tereza </t>
  </si>
  <si>
    <t>Tuček Daniel</t>
  </si>
  <si>
    <t>Tuček DAniel</t>
  </si>
  <si>
    <t>Hendrich Vladimír</t>
  </si>
  <si>
    <t xml:space="preserve">Hendrich Vladimír </t>
  </si>
  <si>
    <t xml:space="preserve">Lamperová Marta </t>
  </si>
  <si>
    <t>Prokopová Alena</t>
  </si>
  <si>
    <t>Szczepanik Petr</t>
  </si>
  <si>
    <t>Ryšavý Martin</t>
  </si>
  <si>
    <t>Stoltzová Anna</t>
  </si>
  <si>
    <t>x</t>
  </si>
  <si>
    <t>ne/ano</t>
  </si>
  <si>
    <t>48%/74,52%</t>
  </si>
  <si>
    <t>Nyasa Films Production s.r.o.</t>
  </si>
  <si>
    <t>28.2.2020</t>
  </si>
  <si>
    <t>31.5.2019</t>
  </si>
  <si>
    <t>31.10.2018</t>
  </si>
  <si>
    <t>31.7.2018</t>
  </si>
  <si>
    <t>16.1.2018</t>
  </si>
  <si>
    <t>65%</t>
  </si>
  <si>
    <t>55%</t>
  </si>
  <si>
    <t>50%</t>
  </si>
  <si>
    <t>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</si>
</sst>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/>
    <xf numFmtId="3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/>
    </xf>
    <xf numFmtId="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/>
    </xf>
    <xf numFmtId="1" fontId="2" fillId="2" borderId="1" xfId="0" applyNumberFormat="1" applyFont="1" applyFill="1" applyBorder="1"/>
    <xf numFmtId="0" fontId="1" fillId="2" borderId="4" xfId="0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1"/>
  <sheetViews>
    <sheetView tabSelected="1" zoomScale="70" zoomScaleNormal="70" workbookViewId="0">
      <selection activeCell="W32" sqref="W32"/>
    </sheetView>
  </sheetViews>
  <sheetFormatPr defaultColWidth="9.109375" defaultRowHeight="12" x14ac:dyDescent="0.3"/>
  <cols>
    <col min="1" max="1" width="11.6640625" style="1" customWidth="1"/>
    <col min="2" max="2" width="30" style="1" bestFit="1" customWidth="1"/>
    <col min="3" max="3" width="22.44140625" style="1" customWidth="1"/>
    <col min="4" max="4" width="20.109375" style="1" customWidth="1"/>
    <col min="5" max="5" width="15" style="1" customWidth="1"/>
    <col min="6" max="6" width="18.77734375" style="1" customWidth="1"/>
    <col min="7" max="7" width="6.77734375" style="7" customWidth="1"/>
    <col min="8" max="8" width="18.77734375" style="7" customWidth="1"/>
    <col min="9" max="9" width="6.77734375" style="1" customWidth="1"/>
    <col min="10" max="10" width="18.77734375" style="1" customWidth="1"/>
    <col min="11" max="11" width="6.77734375" style="1" customWidth="1"/>
    <col min="12" max="12" width="9.6640625" style="1" customWidth="1"/>
    <col min="13" max="19" width="9.33203125" style="1" customWidth="1"/>
    <col min="20" max="20" width="12.109375" style="1" customWidth="1"/>
    <col min="21" max="21" width="22.6640625" style="1" customWidth="1"/>
    <col min="22" max="22" width="10.44140625" style="1" customWidth="1"/>
    <col min="23" max="25" width="9.33203125" style="1" customWidth="1"/>
    <col min="26" max="26" width="12.6640625" style="1" customWidth="1"/>
    <col min="27" max="27" width="10.33203125" style="1" customWidth="1"/>
    <col min="28" max="29" width="15.6640625" style="1" customWidth="1"/>
    <col min="30" max="30" width="15" style="1" customWidth="1"/>
    <col min="31" max="16384" width="9.109375" style="1"/>
  </cols>
  <sheetData>
    <row r="1" spans="1:96" ht="38.25" customHeight="1" x14ac:dyDescent="0.3">
      <c r="A1" s="3" t="s">
        <v>31</v>
      </c>
    </row>
    <row r="2" spans="1:96" ht="12.6" x14ac:dyDescent="0.3">
      <c r="A2" s="2" t="s">
        <v>32</v>
      </c>
      <c r="D2" s="2" t="s">
        <v>36</v>
      </c>
    </row>
    <row r="3" spans="1:96" ht="12.6" x14ac:dyDescent="0.3">
      <c r="A3" s="2" t="s">
        <v>21</v>
      </c>
      <c r="D3" s="1" t="s">
        <v>37</v>
      </c>
    </row>
    <row r="4" spans="1:96" ht="12.6" x14ac:dyDescent="0.3">
      <c r="A4" s="2" t="s">
        <v>33</v>
      </c>
      <c r="D4" s="1" t="s">
        <v>29</v>
      </c>
    </row>
    <row r="5" spans="1:96" ht="12.6" x14ac:dyDescent="0.3">
      <c r="A5" s="2" t="s">
        <v>34</v>
      </c>
      <c r="D5" s="1" t="s">
        <v>28</v>
      </c>
    </row>
    <row r="6" spans="1:96" ht="12.6" x14ac:dyDescent="0.3">
      <c r="A6" s="2" t="s">
        <v>35</v>
      </c>
    </row>
    <row r="7" spans="1:96" ht="12.6" x14ac:dyDescent="0.3">
      <c r="A7" s="2" t="s">
        <v>26</v>
      </c>
      <c r="D7" s="2" t="s">
        <v>38</v>
      </c>
    </row>
    <row r="8" spans="1:96" ht="12.6" x14ac:dyDescent="0.3">
      <c r="A8" s="1" t="s">
        <v>27</v>
      </c>
      <c r="D8" s="1" t="s">
        <v>30</v>
      </c>
    </row>
    <row r="9" spans="1:96" ht="12.6" x14ac:dyDescent="0.3">
      <c r="D9" s="2"/>
    </row>
    <row r="10" spans="1:96" x14ac:dyDescent="0.3">
      <c r="D10" s="1" t="s">
        <v>39</v>
      </c>
    </row>
    <row r="11" spans="1:96" ht="12.6" x14ac:dyDescent="0.3">
      <c r="A11" s="2"/>
    </row>
    <row r="12" spans="1:96" ht="26.4" customHeight="1" x14ac:dyDescent="0.3">
      <c r="A12" s="30" t="s">
        <v>0</v>
      </c>
      <c r="B12" s="30" t="s">
        <v>1</v>
      </c>
      <c r="C12" s="30" t="s">
        <v>20</v>
      </c>
      <c r="D12" s="30" t="s">
        <v>13</v>
      </c>
      <c r="E12" s="36" t="s">
        <v>2</v>
      </c>
      <c r="F12" s="34" t="s">
        <v>46</v>
      </c>
      <c r="G12" s="35"/>
      <c r="H12" s="34" t="s">
        <v>47</v>
      </c>
      <c r="I12" s="35"/>
      <c r="J12" s="34" t="s">
        <v>48</v>
      </c>
      <c r="K12" s="35"/>
      <c r="L12" s="30" t="s">
        <v>16</v>
      </c>
      <c r="M12" s="30" t="s">
        <v>14</v>
      </c>
      <c r="N12" s="30" t="s">
        <v>17</v>
      </c>
      <c r="O12" s="30" t="s">
        <v>43</v>
      </c>
      <c r="P12" s="30" t="s">
        <v>44</v>
      </c>
      <c r="Q12" s="30" t="s">
        <v>45</v>
      </c>
      <c r="R12" s="30" t="s">
        <v>3</v>
      </c>
      <c r="S12" s="30" t="s">
        <v>4</v>
      </c>
      <c r="T12" s="30" t="s">
        <v>5</v>
      </c>
      <c r="U12" s="30" t="s">
        <v>6</v>
      </c>
      <c r="V12" s="30" t="s">
        <v>7</v>
      </c>
      <c r="W12" s="30" t="s">
        <v>8</v>
      </c>
      <c r="X12" s="30" t="s">
        <v>19</v>
      </c>
      <c r="Y12" s="30" t="s">
        <v>18</v>
      </c>
      <c r="Z12" s="30" t="s">
        <v>9</v>
      </c>
      <c r="AA12" s="30" t="s">
        <v>10</v>
      </c>
      <c r="AB12" s="30" t="s">
        <v>11</v>
      </c>
      <c r="AC12" s="30" t="s">
        <v>12</v>
      </c>
      <c r="AD12" s="32" t="s">
        <v>15</v>
      </c>
    </row>
    <row r="13" spans="1:96" ht="59.4" customHeight="1" x14ac:dyDescent="0.3">
      <c r="A13" s="31"/>
      <c r="B13" s="31"/>
      <c r="C13" s="31"/>
      <c r="D13" s="31"/>
      <c r="E13" s="37"/>
      <c r="F13" s="8" t="s">
        <v>40</v>
      </c>
      <c r="G13" s="29" t="s">
        <v>41</v>
      </c>
      <c r="H13" s="29" t="s">
        <v>40</v>
      </c>
      <c r="I13" s="29" t="s">
        <v>41</v>
      </c>
      <c r="J13" s="29" t="s">
        <v>40</v>
      </c>
      <c r="K13" s="29" t="s">
        <v>41</v>
      </c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3"/>
    </row>
    <row r="14" spans="1:96" ht="16.5" customHeight="1" x14ac:dyDescent="0.3">
      <c r="A14" s="25"/>
      <c r="B14" s="25"/>
      <c r="C14" s="27"/>
      <c r="D14" s="27"/>
      <c r="E14" s="28"/>
      <c r="F14" s="28"/>
      <c r="G14" s="27"/>
      <c r="H14" s="27"/>
      <c r="I14" s="27"/>
      <c r="J14" s="27"/>
      <c r="K14" s="27"/>
      <c r="L14" s="27" t="s">
        <v>42</v>
      </c>
      <c r="M14" s="27" t="s">
        <v>23</v>
      </c>
      <c r="N14" s="27" t="s">
        <v>23</v>
      </c>
      <c r="O14" s="27" t="s">
        <v>24</v>
      </c>
      <c r="P14" s="27" t="s">
        <v>25</v>
      </c>
      <c r="Q14" s="27" t="s">
        <v>25</v>
      </c>
      <c r="R14" s="27" t="s">
        <v>24</v>
      </c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</row>
    <row r="15" spans="1:96" s="10" customFormat="1" ht="12.75" customHeight="1" x14ac:dyDescent="0.2">
      <c r="A15" s="12" t="s">
        <v>60</v>
      </c>
      <c r="B15" s="16" t="s">
        <v>85</v>
      </c>
      <c r="C15" s="16" t="s">
        <v>107</v>
      </c>
      <c r="D15" s="17">
        <v>28266500</v>
      </c>
      <c r="E15" s="17">
        <v>9000000</v>
      </c>
      <c r="F15" s="13" t="s">
        <v>155</v>
      </c>
      <c r="G15" s="9" t="s">
        <v>121</v>
      </c>
      <c r="H15" s="9" t="s">
        <v>148</v>
      </c>
      <c r="I15" s="9" t="s">
        <v>121</v>
      </c>
      <c r="J15" s="16" t="s">
        <v>162</v>
      </c>
      <c r="K15" s="26" t="s">
        <v>121</v>
      </c>
      <c r="L15" s="6">
        <v>34.833300000000001</v>
      </c>
      <c r="M15" s="6">
        <v>11</v>
      </c>
      <c r="N15" s="6">
        <v>12</v>
      </c>
      <c r="O15" s="6">
        <v>5</v>
      </c>
      <c r="P15" s="6">
        <v>8.8332999999999995</v>
      </c>
      <c r="Q15" s="6">
        <v>9.1667000000000005</v>
      </c>
      <c r="R15" s="6">
        <v>4</v>
      </c>
      <c r="S15" s="14">
        <f>SUM(L15:R15)</f>
        <v>84.833300000000008</v>
      </c>
      <c r="T15" s="38">
        <v>9000000</v>
      </c>
      <c r="U15" s="5" t="s">
        <v>144</v>
      </c>
      <c r="V15" s="24" t="s">
        <v>121</v>
      </c>
      <c r="W15" s="39" t="s">
        <v>121</v>
      </c>
      <c r="X15" s="24" t="s">
        <v>123</v>
      </c>
      <c r="Y15" s="24" t="s">
        <v>123</v>
      </c>
      <c r="Z15" s="23">
        <v>0.51</v>
      </c>
      <c r="AA15" s="5" t="s">
        <v>179</v>
      </c>
      <c r="AB15" s="24" t="s">
        <v>135</v>
      </c>
      <c r="AC15" s="24" t="s">
        <v>134</v>
      </c>
      <c r="AD15" s="11">
        <f>T15/(0.7*D15)</f>
        <v>0.45485443394629183</v>
      </c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</row>
    <row r="16" spans="1:96" s="10" customFormat="1" ht="12.75" customHeight="1" x14ac:dyDescent="0.2">
      <c r="A16" s="12" t="s">
        <v>62</v>
      </c>
      <c r="B16" s="16" t="s">
        <v>87</v>
      </c>
      <c r="C16" s="16" t="s">
        <v>109</v>
      </c>
      <c r="D16" s="17">
        <v>55321008</v>
      </c>
      <c r="E16" s="17">
        <v>16000000</v>
      </c>
      <c r="F16" s="13" t="s">
        <v>169</v>
      </c>
      <c r="G16" s="9" t="s">
        <v>170</v>
      </c>
      <c r="H16" s="9" t="s">
        <v>164</v>
      </c>
      <c r="I16" s="9" t="s">
        <v>121</v>
      </c>
      <c r="J16" s="16" t="s">
        <v>146</v>
      </c>
      <c r="K16" s="26" t="s">
        <v>121</v>
      </c>
      <c r="L16" s="6">
        <v>35.666699999999999</v>
      </c>
      <c r="M16" s="6">
        <v>12.5</v>
      </c>
      <c r="N16" s="6">
        <v>11.5</v>
      </c>
      <c r="O16" s="6">
        <v>4.8333000000000004</v>
      </c>
      <c r="P16" s="6">
        <v>7.8333000000000004</v>
      </c>
      <c r="Q16" s="6">
        <v>8.8332999999999995</v>
      </c>
      <c r="R16" s="6">
        <v>3</v>
      </c>
      <c r="S16" s="14">
        <f>SUM(L16:R16)</f>
        <v>84.166599999999988</v>
      </c>
      <c r="T16" s="38">
        <v>13500000</v>
      </c>
      <c r="U16" s="5" t="s">
        <v>144</v>
      </c>
      <c r="V16" s="24" t="s">
        <v>121</v>
      </c>
      <c r="W16" s="39" t="s">
        <v>121</v>
      </c>
      <c r="X16" s="24" t="s">
        <v>123</v>
      </c>
      <c r="Y16" s="24" t="s">
        <v>123</v>
      </c>
      <c r="Z16" s="23">
        <v>0.56999999999999995</v>
      </c>
      <c r="AA16" s="5" t="s">
        <v>179</v>
      </c>
      <c r="AB16" s="24" t="s">
        <v>137</v>
      </c>
      <c r="AC16" s="24" t="s">
        <v>137</v>
      </c>
      <c r="AD16" s="11">
        <f t="shared" ref="AD16:AD22" si="0">T16/(0.7*D16)</f>
        <v>0.34861465802854297</v>
      </c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</row>
    <row r="17" spans="1:96" s="10" customFormat="1" ht="12.75" customHeight="1" x14ac:dyDescent="0.2">
      <c r="A17" s="22" t="s">
        <v>73</v>
      </c>
      <c r="B17" s="19" t="s">
        <v>96</v>
      </c>
      <c r="C17" s="16" t="s">
        <v>120</v>
      </c>
      <c r="D17" s="17">
        <v>27950320</v>
      </c>
      <c r="E17" s="17">
        <v>8000000</v>
      </c>
      <c r="F17" s="20" t="s">
        <v>169</v>
      </c>
      <c r="G17" s="9" t="s">
        <v>170</v>
      </c>
      <c r="H17" s="9"/>
      <c r="I17" s="9"/>
      <c r="J17" s="9" t="s">
        <v>165</v>
      </c>
      <c r="K17" s="9" t="s">
        <v>121</v>
      </c>
      <c r="L17" s="6">
        <v>34</v>
      </c>
      <c r="M17" s="6">
        <v>12.5</v>
      </c>
      <c r="N17" s="6">
        <v>11.666700000000001</v>
      </c>
      <c r="O17" s="6">
        <v>4.8333000000000004</v>
      </c>
      <c r="P17" s="6">
        <v>7.3333000000000004</v>
      </c>
      <c r="Q17" s="6">
        <v>8.5</v>
      </c>
      <c r="R17" s="6">
        <v>4</v>
      </c>
      <c r="S17" s="14">
        <f>SUM(L17:R17)</f>
        <v>82.833299999999994</v>
      </c>
      <c r="T17" s="38">
        <v>8000000</v>
      </c>
      <c r="U17" s="5" t="s">
        <v>144</v>
      </c>
      <c r="V17" s="24" t="s">
        <v>121</v>
      </c>
      <c r="W17" s="39" t="s">
        <v>121</v>
      </c>
      <c r="X17" s="24" t="s">
        <v>123</v>
      </c>
      <c r="Y17" s="24" t="s">
        <v>123</v>
      </c>
      <c r="Z17" s="23">
        <v>0.52</v>
      </c>
      <c r="AA17" s="5" t="s">
        <v>179</v>
      </c>
      <c r="AB17" s="24" t="s">
        <v>143</v>
      </c>
      <c r="AC17" s="39" t="s">
        <v>174</v>
      </c>
      <c r="AD17" s="11">
        <f t="shared" si="0"/>
        <v>0.4088887507753553</v>
      </c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</row>
    <row r="18" spans="1:96" s="10" customFormat="1" ht="12.75" customHeight="1" x14ac:dyDescent="0.2">
      <c r="A18" s="22" t="s">
        <v>66</v>
      </c>
      <c r="B18" s="19" t="s">
        <v>90</v>
      </c>
      <c r="C18" s="16" t="s">
        <v>113</v>
      </c>
      <c r="D18" s="17">
        <v>45463800</v>
      </c>
      <c r="E18" s="17">
        <v>8000000</v>
      </c>
      <c r="F18" s="13" t="s">
        <v>163</v>
      </c>
      <c r="G18" s="9" t="s">
        <v>121</v>
      </c>
      <c r="H18" s="9" t="s">
        <v>169</v>
      </c>
      <c r="I18" s="9" t="s">
        <v>170</v>
      </c>
      <c r="J18" s="16" t="s">
        <v>154</v>
      </c>
      <c r="K18" s="26" t="s">
        <v>121</v>
      </c>
      <c r="L18" s="6">
        <v>32.833300000000001</v>
      </c>
      <c r="M18" s="6">
        <v>10.333299999999999</v>
      </c>
      <c r="N18" s="6">
        <v>11.333299999999999</v>
      </c>
      <c r="O18" s="6">
        <v>5</v>
      </c>
      <c r="P18" s="6">
        <v>9</v>
      </c>
      <c r="Q18" s="6">
        <v>9.1667000000000005</v>
      </c>
      <c r="R18" s="6">
        <v>4.3333000000000004</v>
      </c>
      <c r="S18" s="14">
        <f>SUM(L18:R18)</f>
        <v>81.999899999999997</v>
      </c>
      <c r="T18" s="38">
        <v>8000000</v>
      </c>
      <c r="U18" s="5" t="s">
        <v>144</v>
      </c>
      <c r="V18" s="24" t="s">
        <v>121</v>
      </c>
      <c r="W18" s="39" t="s">
        <v>121</v>
      </c>
      <c r="X18" s="24" t="s">
        <v>123</v>
      </c>
      <c r="Y18" s="24" t="s">
        <v>123</v>
      </c>
      <c r="Z18" s="23">
        <v>0.54</v>
      </c>
      <c r="AA18" s="5" t="s">
        <v>179</v>
      </c>
      <c r="AB18" s="24" t="s">
        <v>139</v>
      </c>
      <c r="AC18" s="40" t="s">
        <v>175</v>
      </c>
      <c r="AD18" s="11">
        <f t="shared" si="0"/>
        <v>0.25137739099176554</v>
      </c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</row>
    <row r="19" spans="1:96" s="10" customFormat="1" ht="12.75" customHeight="1" x14ac:dyDescent="0.2">
      <c r="A19" s="22" t="s">
        <v>52</v>
      </c>
      <c r="B19" s="19" t="s">
        <v>77</v>
      </c>
      <c r="C19" s="16" t="s">
        <v>99</v>
      </c>
      <c r="D19" s="17">
        <v>45399956</v>
      </c>
      <c r="E19" s="17">
        <v>15000000</v>
      </c>
      <c r="F19" s="13" t="s">
        <v>151</v>
      </c>
      <c r="G19" s="9" t="s">
        <v>121</v>
      </c>
      <c r="H19" s="9" t="s">
        <v>164</v>
      </c>
      <c r="I19" s="9" t="s">
        <v>121</v>
      </c>
      <c r="J19" s="16" t="s">
        <v>146</v>
      </c>
      <c r="K19" s="26" t="s">
        <v>121</v>
      </c>
      <c r="L19" s="6">
        <v>31.833300000000001</v>
      </c>
      <c r="M19" s="6">
        <v>12.666700000000001</v>
      </c>
      <c r="N19" s="6">
        <v>11.833299999999999</v>
      </c>
      <c r="O19" s="6">
        <v>5</v>
      </c>
      <c r="P19" s="6">
        <v>7.3333000000000004</v>
      </c>
      <c r="Q19" s="6">
        <v>7.5</v>
      </c>
      <c r="R19" s="6">
        <v>5</v>
      </c>
      <c r="S19" s="14">
        <f>SUM(L19:R19)</f>
        <v>81.166600000000003</v>
      </c>
      <c r="T19" s="38">
        <v>11000000</v>
      </c>
      <c r="U19" s="5" t="s">
        <v>144</v>
      </c>
      <c r="V19" s="24" t="s">
        <v>121</v>
      </c>
      <c r="W19" s="39" t="s">
        <v>121</v>
      </c>
      <c r="X19" s="24" t="s">
        <v>123</v>
      </c>
      <c r="Y19" s="24" t="s">
        <v>123</v>
      </c>
      <c r="Z19" s="23">
        <v>0.57999999999999996</v>
      </c>
      <c r="AA19" s="5" t="s">
        <v>179</v>
      </c>
      <c r="AB19" s="24" t="s">
        <v>127</v>
      </c>
      <c r="AC19" s="39" t="s">
        <v>176</v>
      </c>
      <c r="AD19" s="11">
        <f t="shared" si="0"/>
        <v>0.34612997674019141</v>
      </c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</row>
    <row r="20" spans="1:96" s="10" customFormat="1" x14ac:dyDescent="0.2">
      <c r="A20" s="12" t="s">
        <v>64</v>
      </c>
      <c r="B20" s="16" t="s">
        <v>85</v>
      </c>
      <c r="C20" s="16" t="s">
        <v>111</v>
      </c>
      <c r="D20" s="17">
        <v>18500000</v>
      </c>
      <c r="E20" s="17">
        <v>6000000</v>
      </c>
      <c r="F20" s="17" t="s">
        <v>163</v>
      </c>
      <c r="G20" s="9" t="s">
        <v>123</v>
      </c>
      <c r="H20" s="9" t="s">
        <v>166</v>
      </c>
      <c r="I20" s="9" t="s">
        <v>121</v>
      </c>
      <c r="J20" s="16" t="s">
        <v>159</v>
      </c>
      <c r="K20" s="26" t="s">
        <v>121</v>
      </c>
      <c r="L20" s="6">
        <v>30.5</v>
      </c>
      <c r="M20" s="6">
        <v>12.166700000000001</v>
      </c>
      <c r="N20" s="6">
        <v>12.166700000000001</v>
      </c>
      <c r="O20" s="6">
        <v>4.8333000000000004</v>
      </c>
      <c r="P20" s="6">
        <v>8</v>
      </c>
      <c r="Q20" s="6">
        <v>8.5</v>
      </c>
      <c r="R20" s="6">
        <v>4.1666999999999996</v>
      </c>
      <c r="S20" s="14">
        <f>SUM(L20:R20)</f>
        <v>80.333399999999997</v>
      </c>
      <c r="T20" s="38">
        <v>5000000</v>
      </c>
      <c r="U20" s="5" t="s">
        <v>144</v>
      </c>
      <c r="V20" s="24" t="s">
        <v>123</v>
      </c>
      <c r="W20" s="39" t="s">
        <v>121</v>
      </c>
      <c r="X20" s="24" t="s">
        <v>123</v>
      </c>
      <c r="Y20" s="24" t="s">
        <v>123</v>
      </c>
      <c r="Z20" s="23">
        <v>0.49</v>
      </c>
      <c r="AA20" s="5" t="s">
        <v>180</v>
      </c>
      <c r="AB20" s="24" t="s">
        <v>178</v>
      </c>
      <c r="AC20" s="39" t="s">
        <v>132</v>
      </c>
      <c r="AD20" s="11">
        <f t="shared" si="0"/>
        <v>0.38610038610038611</v>
      </c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</row>
    <row r="21" spans="1:96" s="10" customFormat="1" ht="12.75" customHeight="1" x14ac:dyDescent="0.2">
      <c r="A21" s="22" t="s">
        <v>53</v>
      </c>
      <c r="B21" s="19" t="s">
        <v>78</v>
      </c>
      <c r="C21" s="16" t="s">
        <v>100</v>
      </c>
      <c r="D21" s="17">
        <v>27840000</v>
      </c>
      <c r="E21" s="17">
        <v>10500000</v>
      </c>
      <c r="F21" s="17" t="s">
        <v>169</v>
      </c>
      <c r="G21" s="9" t="s">
        <v>170</v>
      </c>
      <c r="H21" s="9" t="s">
        <v>168</v>
      </c>
      <c r="I21" s="9" t="s">
        <v>121</v>
      </c>
      <c r="J21" s="16" t="s">
        <v>165</v>
      </c>
      <c r="K21" s="26" t="s">
        <v>121</v>
      </c>
      <c r="L21" s="6">
        <v>33.5</v>
      </c>
      <c r="M21" s="6">
        <v>13</v>
      </c>
      <c r="N21" s="6">
        <v>11.5</v>
      </c>
      <c r="O21" s="6">
        <v>4</v>
      </c>
      <c r="P21" s="6">
        <v>8</v>
      </c>
      <c r="Q21" s="6">
        <v>7.5</v>
      </c>
      <c r="R21" s="6">
        <v>2.8332999999999999</v>
      </c>
      <c r="S21" s="14">
        <f>SUM(L21:R21)</f>
        <v>80.333299999999994</v>
      </c>
      <c r="T21" s="38">
        <v>10500000</v>
      </c>
      <c r="U21" s="5" t="s">
        <v>144</v>
      </c>
      <c r="V21" s="24" t="s">
        <v>123</v>
      </c>
      <c r="W21" s="39" t="s">
        <v>121</v>
      </c>
      <c r="X21" s="24" t="s">
        <v>123</v>
      </c>
      <c r="Y21" s="24" t="s">
        <v>123</v>
      </c>
      <c r="Z21" s="23">
        <v>0.39900000000000002</v>
      </c>
      <c r="AA21" s="5" t="s">
        <v>182</v>
      </c>
      <c r="AB21" s="24" t="s">
        <v>128</v>
      </c>
      <c r="AC21" s="39" t="s">
        <v>131</v>
      </c>
      <c r="AD21" s="11">
        <f t="shared" si="0"/>
        <v>0.53879310344827591</v>
      </c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</row>
    <row r="22" spans="1:96" s="10" customFormat="1" ht="12.75" customHeight="1" x14ac:dyDescent="0.2">
      <c r="A22" s="22" t="s">
        <v>71</v>
      </c>
      <c r="B22" s="19" t="s">
        <v>173</v>
      </c>
      <c r="C22" s="16" t="s">
        <v>118</v>
      </c>
      <c r="D22" s="17">
        <v>7877969</v>
      </c>
      <c r="E22" s="17">
        <v>1309569</v>
      </c>
      <c r="F22" s="20" t="s">
        <v>169</v>
      </c>
      <c r="G22" s="9" t="s">
        <v>170</v>
      </c>
      <c r="H22" s="9" t="s">
        <v>156</v>
      </c>
      <c r="I22" s="9" t="s">
        <v>121</v>
      </c>
      <c r="J22" s="9" t="s">
        <v>150</v>
      </c>
      <c r="K22" s="9" t="s">
        <v>121</v>
      </c>
      <c r="L22" s="6">
        <v>31.5</v>
      </c>
      <c r="M22" s="6">
        <v>11.5</v>
      </c>
      <c r="N22" s="6">
        <v>11.833299999999999</v>
      </c>
      <c r="O22" s="6">
        <v>4.8333000000000004</v>
      </c>
      <c r="P22" s="6">
        <v>8.5</v>
      </c>
      <c r="Q22" s="6">
        <v>7.6666999999999996</v>
      </c>
      <c r="R22" s="6">
        <v>3</v>
      </c>
      <c r="S22" s="14">
        <f>SUM(L22:R22)</f>
        <v>78.833300000000008</v>
      </c>
      <c r="T22" s="38">
        <v>1000000</v>
      </c>
      <c r="U22" s="5" t="s">
        <v>144</v>
      </c>
      <c r="V22" s="24" t="s">
        <v>121</v>
      </c>
      <c r="W22" s="39" t="s">
        <v>123</v>
      </c>
      <c r="X22" s="24" t="s">
        <v>123</v>
      </c>
      <c r="Y22" s="24" t="s">
        <v>123</v>
      </c>
      <c r="Z22" s="23">
        <v>0.17</v>
      </c>
      <c r="AA22" s="5" t="s">
        <v>181</v>
      </c>
      <c r="AB22" s="24" t="s">
        <v>141</v>
      </c>
      <c r="AC22" s="39" t="s">
        <v>177</v>
      </c>
      <c r="AD22" s="11">
        <f t="shared" si="0"/>
        <v>0.18133752856496752</v>
      </c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</row>
    <row r="23" spans="1:96" s="10" customFormat="1" ht="13.5" customHeight="1" x14ac:dyDescent="0.2">
      <c r="A23" s="12" t="s">
        <v>57</v>
      </c>
      <c r="B23" s="16" t="s">
        <v>82</v>
      </c>
      <c r="C23" s="16" t="s">
        <v>104</v>
      </c>
      <c r="D23" s="17">
        <v>21902408</v>
      </c>
      <c r="E23" s="17">
        <v>7000000</v>
      </c>
      <c r="F23" s="13" t="s">
        <v>148</v>
      </c>
      <c r="G23" s="9" t="s">
        <v>121</v>
      </c>
      <c r="H23" s="9" t="s">
        <v>167</v>
      </c>
      <c r="I23" s="9" t="s">
        <v>121</v>
      </c>
      <c r="J23" s="16" t="s">
        <v>158</v>
      </c>
      <c r="K23" s="26" t="s">
        <v>121</v>
      </c>
      <c r="L23" s="6">
        <v>28.666699999999999</v>
      </c>
      <c r="M23" s="6">
        <v>12.666700000000001</v>
      </c>
      <c r="N23" s="6">
        <v>11.166700000000001</v>
      </c>
      <c r="O23" s="6">
        <v>4.6666999999999996</v>
      </c>
      <c r="P23" s="6">
        <v>8</v>
      </c>
      <c r="Q23" s="6">
        <v>8.5</v>
      </c>
      <c r="R23" s="6">
        <v>4</v>
      </c>
      <c r="S23" s="14">
        <f>SUM(L23:R23)</f>
        <v>77.666799999999995</v>
      </c>
      <c r="T23" s="15"/>
      <c r="U23" s="5"/>
      <c r="V23" s="24" t="s">
        <v>121</v>
      </c>
      <c r="W23" s="39"/>
      <c r="X23" s="24" t="s">
        <v>123</v>
      </c>
      <c r="Y23" s="5"/>
      <c r="Z23" s="23">
        <v>0.61</v>
      </c>
      <c r="AA23" s="5"/>
      <c r="AB23" s="24" t="s">
        <v>132</v>
      </c>
      <c r="AC23" s="5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s="10" customFormat="1" ht="12.75" customHeight="1" x14ac:dyDescent="0.2">
      <c r="A24" s="12" t="s">
        <v>65</v>
      </c>
      <c r="B24" s="16" t="s">
        <v>89</v>
      </c>
      <c r="C24" s="16" t="s">
        <v>112</v>
      </c>
      <c r="D24" s="17">
        <v>32338000</v>
      </c>
      <c r="E24" s="17">
        <v>10000000</v>
      </c>
      <c r="F24" s="13" t="s">
        <v>147</v>
      </c>
      <c r="G24" s="9" t="s">
        <v>121</v>
      </c>
      <c r="H24" s="9" t="s">
        <v>169</v>
      </c>
      <c r="I24" s="9" t="s">
        <v>170</v>
      </c>
      <c r="J24" s="16" t="s">
        <v>149</v>
      </c>
      <c r="K24" s="26" t="s">
        <v>121</v>
      </c>
      <c r="L24" s="6">
        <v>28.333300000000001</v>
      </c>
      <c r="M24" s="6">
        <v>11.666700000000001</v>
      </c>
      <c r="N24" s="6">
        <v>10.666700000000001</v>
      </c>
      <c r="O24" s="6">
        <v>5</v>
      </c>
      <c r="P24" s="6">
        <v>8.3332999999999995</v>
      </c>
      <c r="Q24" s="6">
        <v>8.6667000000000005</v>
      </c>
      <c r="R24" s="6">
        <v>4.5</v>
      </c>
      <c r="S24" s="14">
        <f>SUM(L24:R24)</f>
        <v>77.166700000000006</v>
      </c>
      <c r="T24" s="15"/>
      <c r="U24" s="5"/>
      <c r="V24" s="24" t="s">
        <v>121</v>
      </c>
      <c r="W24" s="39"/>
      <c r="X24" s="24" t="s">
        <v>123</v>
      </c>
      <c r="Y24" s="21"/>
      <c r="Z24" s="23">
        <v>0.56999999999999995</v>
      </c>
      <c r="AA24" s="5"/>
      <c r="AB24" s="24" t="s">
        <v>138</v>
      </c>
      <c r="AC24" s="5"/>
      <c r="AD24" s="1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s="10" customFormat="1" ht="12.75" customHeight="1" x14ac:dyDescent="0.2">
      <c r="A25" s="22" t="s">
        <v>54</v>
      </c>
      <c r="B25" s="19" t="s">
        <v>79</v>
      </c>
      <c r="C25" s="16" t="s">
        <v>101</v>
      </c>
      <c r="D25" s="17">
        <v>23919690</v>
      </c>
      <c r="E25" s="17">
        <v>8000000</v>
      </c>
      <c r="F25" s="13" t="s">
        <v>151</v>
      </c>
      <c r="G25" s="9" t="s">
        <v>123</v>
      </c>
      <c r="H25" s="9" t="s">
        <v>169</v>
      </c>
      <c r="I25" s="9" t="s">
        <v>170</v>
      </c>
      <c r="J25" s="16" t="s">
        <v>159</v>
      </c>
      <c r="K25" s="26" t="s">
        <v>121</v>
      </c>
      <c r="L25" s="6">
        <v>27.666699999999999</v>
      </c>
      <c r="M25" s="6">
        <v>13</v>
      </c>
      <c r="N25" s="6">
        <v>10.5</v>
      </c>
      <c r="O25" s="6">
        <v>4.8333000000000004</v>
      </c>
      <c r="P25" s="6">
        <v>8.8332999999999995</v>
      </c>
      <c r="Q25" s="6">
        <v>8.5</v>
      </c>
      <c r="R25" s="6">
        <v>3.6667000000000001</v>
      </c>
      <c r="S25" s="14">
        <f>SUM(L25:R25)</f>
        <v>77</v>
      </c>
      <c r="T25" s="15"/>
      <c r="U25" s="5"/>
      <c r="V25" s="24" t="s">
        <v>123</v>
      </c>
      <c r="W25" s="39"/>
      <c r="X25" s="24" t="s">
        <v>123</v>
      </c>
      <c r="Y25" s="21"/>
      <c r="Z25" s="23">
        <v>0.48</v>
      </c>
      <c r="AA25" s="5"/>
      <c r="AB25" s="24" t="s">
        <v>129</v>
      </c>
      <c r="AC25" s="5"/>
      <c r="AD25" s="1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s="10" customFormat="1" ht="12.75" customHeight="1" x14ac:dyDescent="0.2">
      <c r="A26" s="22" t="s">
        <v>67</v>
      </c>
      <c r="B26" s="19" t="s">
        <v>91</v>
      </c>
      <c r="C26" s="16" t="s">
        <v>114</v>
      </c>
      <c r="D26" s="17">
        <v>79530441</v>
      </c>
      <c r="E26" s="17">
        <v>20000000</v>
      </c>
      <c r="F26" s="13" t="s">
        <v>148</v>
      </c>
      <c r="G26" s="9" t="s">
        <v>121</v>
      </c>
      <c r="H26" s="9" t="s">
        <v>167</v>
      </c>
      <c r="I26" s="9" t="s">
        <v>123</v>
      </c>
      <c r="J26" s="16" t="s">
        <v>157</v>
      </c>
      <c r="K26" s="26" t="s">
        <v>121</v>
      </c>
      <c r="L26" s="6">
        <v>27.333300000000001</v>
      </c>
      <c r="M26" s="6">
        <v>12.166700000000001</v>
      </c>
      <c r="N26" s="6">
        <v>11</v>
      </c>
      <c r="O26" s="6">
        <v>4.3333000000000004</v>
      </c>
      <c r="P26" s="6">
        <v>8.1667000000000005</v>
      </c>
      <c r="Q26" s="6">
        <v>8.5</v>
      </c>
      <c r="R26" s="6">
        <v>4.8333000000000004</v>
      </c>
      <c r="S26" s="14">
        <f>SUM(L26:R26)</f>
        <v>76.333299999999994</v>
      </c>
      <c r="T26" s="15"/>
      <c r="U26" s="5"/>
      <c r="V26" s="24" t="s">
        <v>123</v>
      </c>
      <c r="W26" s="39"/>
      <c r="X26" s="24" t="s">
        <v>123</v>
      </c>
      <c r="Y26" s="21"/>
      <c r="Z26" s="23">
        <v>0.41</v>
      </c>
      <c r="AA26" s="5"/>
      <c r="AB26" s="24" t="s">
        <v>129</v>
      </c>
      <c r="AC26" s="5"/>
      <c r="AD26" s="1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s="10" customFormat="1" ht="12.75" customHeight="1" x14ac:dyDescent="0.2">
      <c r="A27" s="22" t="s">
        <v>69</v>
      </c>
      <c r="B27" s="19" t="s">
        <v>93</v>
      </c>
      <c r="C27" s="16" t="s">
        <v>116</v>
      </c>
      <c r="D27" s="17">
        <v>25323457</v>
      </c>
      <c r="E27" s="17">
        <v>8000000</v>
      </c>
      <c r="F27" s="17" t="s">
        <v>167</v>
      </c>
      <c r="G27" s="9" t="s">
        <v>121</v>
      </c>
      <c r="H27" s="9" t="s">
        <v>153</v>
      </c>
      <c r="I27" s="9" t="s">
        <v>121</v>
      </c>
      <c r="J27" s="16" t="s">
        <v>122</v>
      </c>
      <c r="K27" s="26" t="s">
        <v>121</v>
      </c>
      <c r="L27" s="6">
        <v>28.5</v>
      </c>
      <c r="M27" s="6">
        <v>12</v>
      </c>
      <c r="N27" s="6">
        <v>11</v>
      </c>
      <c r="O27" s="6">
        <v>4.1666999999999996</v>
      </c>
      <c r="P27" s="6">
        <v>8.6667000000000005</v>
      </c>
      <c r="Q27" s="6">
        <v>8</v>
      </c>
      <c r="R27" s="6">
        <v>3</v>
      </c>
      <c r="S27" s="14">
        <f>SUM(L27:R27)</f>
        <v>75.333399999999997</v>
      </c>
      <c r="T27" s="15"/>
      <c r="U27" s="5"/>
      <c r="V27" s="24" t="s">
        <v>123</v>
      </c>
      <c r="W27" s="39"/>
      <c r="X27" s="24" t="s">
        <v>123</v>
      </c>
      <c r="Y27" s="5"/>
      <c r="Z27" s="23">
        <v>0.63239999999999996</v>
      </c>
      <c r="AA27" s="5"/>
      <c r="AB27" s="24" t="s">
        <v>140</v>
      </c>
      <c r="AC27" s="5"/>
      <c r="AD27" s="1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s="10" customFormat="1" x14ac:dyDescent="0.2">
      <c r="A28" s="12" t="s">
        <v>55</v>
      </c>
      <c r="B28" s="16" t="s">
        <v>80</v>
      </c>
      <c r="C28" s="16" t="s">
        <v>102</v>
      </c>
      <c r="D28" s="17">
        <v>45240000</v>
      </c>
      <c r="E28" s="17">
        <v>12000000</v>
      </c>
      <c r="F28" s="13" t="s">
        <v>147</v>
      </c>
      <c r="G28" s="9" t="s">
        <v>123</v>
      </c>
      <c r="H28" s="9"/>
      <c r="I28" s="9"/>
      <c r="J28" s="16" t="s">
        <v>149</v>
      </c>
      <c r="K28" s="26" t="s">
        <v>123</v>
      </c>
      <c r="L28" s="6">
        <v>24.833300000000001</v>
      </c>
      <c r="M28" s="6">
        <v>11</v>
      </c>
      <c r="N28" s="6">
        <v>10.333299999999999</v>
      </c>
      <c r="O28" s="6">
        <v>4.8333000000000004</v>
      </c>
      <c r="P28" s="6">
        <v>9.3332999999999995</v>
      </c>
      <c r="Q28" s="6">
        <v>9.1667000000000005</v>
      </c>
      <c r="R28" s="6">
        <v>4</v>
      </c>
      <c r="S28" s="14">
        <f>SUM(L28:R28)</f>
        <v>73.499900000000011</v>
      </c>
      <c r="T28" s="18"/>
      <c r="U28" s="5"/>
      <c r="V28" s="24" t="s">
        <v>171</v>
      </c>
      <c r="W28" s="39"/>
      <c r="X28" s="24" t="s">
        <v>121</v>
      </c>
      <c r="Y28" s="21"/>
      <c r="Z28" s="23" t="s">
        <v>172</v>
      </c>
      <c r="AA28" s="5"/>
      <c r="AB28" s="24" t="s">
        <v>130</v>
      </c>
      <c r="AC28" s="5"/>
      <c r="AD28" s="1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s="10" customFormat="1" ht="12.75" customHeight="1" x14ac:dyDescent="0.2">
      <c r="A29" s="22" t="s">
        <v>61</v>
      </c>
      <c r="B29" s="19" t="s">
        <v>86</v>
      </c>
      <c r="C29" s="16" t="s">
        <v>108</v>
      </c>
      <c r="D29" s="17">
        <v>16950000</v>
      </c>
      <c r="E29" s="17">
        <v>6000000</v>
      </c>
      <c r="F29" s="17" t="s">
        <v>169</v>
      </c>
      <c r="G29" s="9" t="s">
        <v>170</v>
      </c>
      <c r="H29" s="9" t="s">
        <v>164</v>
      </c>
      <c r="I29" s="9" t="s">
        <v>121</v>
      </c>
      <c r="J29" s="16" t="s">
        <v>152</v>
      </c>
      <c r="K29" s="26" t="s">
        <v>121</v>
      </c>
      <c r="L29" s="6">
        <v>28.666699999999999</v>
      </c>
      <c r="M29" s="6">
        <v>10.333299999999999</v>
      </c>
      <c r="N29" s="6">
        <v>10.833299999999999</v>
      </c>
      <c r="O29" s="6">
        <v>4</v>
      </c>
      <c r="P29" s="6">
        <v>7.8333000000000004</v>
      </c>
      <c r="Q29" s="6">
        <v>8</v>
      </c>
      <c r="R29" s="6">
        <v>3.1667000000000001</v>
      </c>
      <c r="S29" s="14">
        <f>SUM(L29:R29)</f>
        <v>72.833300000000008</v>
      </c>
      <c r="T29" s="15"/>
      <c r="U29" s="5"/>
      <c r="V29" s="24" t="s">
        <v>121</v>
      </c>
      <c r="W29" s="39"/>
      <c r="X29" s="24" t="s">
        <v>123</v>
      </c>
      <c r="Y29" s="21"/>
      <c r="Z29" s="23">
        <v>0.4</v>
      </c>
      <c r="AA29" s="5"/>
      <c r="AB29" s="24" t="s">
        <v>136</v>
      </c>
      <c r="AC29" s="5"/>
      <c r="AD29" s="1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s="10" customFormat="1" ht="12.75" customHeight="1" x14ac:dyDescent="0.2">
      <c r="A30" s="22" t="s">
        <v>70</v>
      </c>
      <c r="B30" s="19" t="s">
        <v>94</v>
      </c>
      <c r="C30" s="16" t="s">
        <v>117</v>
      </c>
      <c r="D30" s="17">
        <v>26756389</v>
      </c>
      <c r="E30" s="17">
        <v>8000000</v>
      </c>
      <c r="F30" s="13" t="s">
        <v>155</v>
      </c>
      <c r="G30" s="9" t="s">
        <v>121</v>
      </c>
      <c r="H30" s="9" t="s">
        <v>148</v>
      </c>
      <c r="I30" s="9" t="s">
        <v>123</v>
      </c>
      <c r="J30" s="9" t="s">
        <v>161</v>
      </c>
      <c r="K30" s="9" t="s">
        <v>121</v>
      </c>
      <c r="L30" s="6">
        <v>26.166699999999999</v>
      </c>
      <c r="M30" s="6">
        <v>9.5</v>
      </c>
      <c r="N30" s="6">
        <v>9.1667000000000005</v>
      </c>
      <c r="O30" s="6">
        <v>4.6666999999999996</v>
      </c>
      <c r="P30" s="6">
        <v>7.8333000000000004</v>
      </c>
      <c r="Q30" s="6">
        <v>7.3333000000000004</v>
      </c>
      <c r="R30" s="6">
        <v>4</v>
      </c>
      <c r="S30" s="14">
        <f>SUM(L30:R30)</f>
        <v>68.666699999999992</v>
      </c>
      <c r="T30" s="15"/>
      <c r="U30" s="5"/>
      <c r="V30" s="24" t="s">
        <v>121</v>
      </c>
      <c r="W30" s="39"/>
      <c r="X30" s="24" t="s">
        <v>123</v>
      </c>
      <c r="Y30" s="5"/>
      <c r="Z30" s="23">
        <v>0.64</v>
      </c>
      <c r="AA30" s="5"/>
      <c r="AB30" s="24" t="s">
        <v>131</v>
      </c>
      <c r="AC30" s="5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s="10" customFormat="1" ht="12.75" customHeight="1" x14ac:dyDescent="0.2">
      <c r="A31" s="12" t="s">
        <v>58</v>
      </c>
      <c r="B31" s="16" t="s">
        <v>83</v>
      </c>
      <c r="C31" s="16" t="s">
        <v>105</v>
      </c>
      <c r="D31" s="17">
        <v>99914950</v>
      </c>
      <c r="E31" s="17">
        <v>16000000</v>
      </c>
      <c r="F31" s="13" t="s">
        <v>167</v>
      </c>
      <c r="G31" s="9" t="s">
        <v>121</v>
      </c>
      <c r="H31" s="9" t="s">
        <v>169</v>
      </c>
      <c r="I31" s="9" t="s">
        <v>170</v>
      </c>
      <c r="J31" s="16" t="s">
        <v>160</v>
      </c>
      <c r="K31" s="26" t="s">
        <v>121</v>
      </c>
      <c r="L31" s="6">
        <v>21.666699999999999</v>
      </c>
      <c r="M31" s="6">
        <v>11</v>
      </c>
      <c r="N31" s="6">
        <v>8.6667000000000005</v>
      </c>
      <c r="O31" s="6">
        <v>4.8333000000000004</v>
      </c>
      <c r="P31" s="6">
        <v>8.6667000000000005</v>
      </c>
      <c r="Q31" s="6">
        <v>8.5</v>
      </c>
      <c r="R31" s="6">
        <v>4.5</v>
      </c>
      <c r="S31" s="14">
        <f>SUM(L31:R31)</f>
        <v>67.833399999999997</v>
      </c>
      <c r="T31" s="15"/>
      <c r="U31" s="5"/>
      <c r="V31" s="24" t="s">
        <v>123</v>
      </c>
      <c r="W31" s="39"/>
      <c r="X31" s="24" t="s">
        <v>123</v>
      </c>
      <c r="Y31" s="21"/>
      <c r="Z31" s="23">
        <v>0.16</v>
      </c>
      <c r="AA31" s="5"/>
      <c r="AB31" s="24" t="s">
        <v>133</v>
      </c>
      <c r="AC31" s="5"/>
      <c r="AD31" s="1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s="10" customFormat="1" ht="12.75" customHeight="1" x14ac:dyDescent="0.2">
      <c r="A32" s="22" t="s">
        <v>59</v>
      </c>
      <c r="B32" s="19" t="s">
        <v>84</v>
      </c>
      <c r="C32" s="16" t="s">
        <v>106</v>
      </c>
      <c r="D32" s="17">
        <v>28005673</v>
      </c>
      <c r="E32" s="17">
        <v>12000000</v>
      </c>
      <c r="F32" s="17"/>
      <c r="G32" s="9"/>
      <c r="H32" s="9" t="s">
        <v>147</v>
      </c>
      <c r="I32" s="9" t="s">
        <v>121</v>
      </c>
      <c r="J32" s="16" t="s">
        <v>122</v>
      </c>
      <c r="K32" s="26" t="s">
        <v>121</v>
      </c>
      <c r="L32" s="6">
        <v>23.5</v>
      </c>
      <c r="M32" s="6">
        <v>11.666700000000001</v>
      </c>
      <c r="N32" s="6">
        <v>9.1667000000000005</v>
      </c>
      <c r="O32" s="6">
        <v>4.6666999999999996</v>
      </c>
      <c r="P32" s="6">
        <v>7.3333000000000004</v>
      </c>
      <c r="Q32" s="6">
        <v>7.3333000000000004</v>
      </c>
      <c r="R32" s="6">
        <v>4</v>
      </c>
      <c r="S32" s="14">
        <f>SUM(L32:R32)</f>
        <v>67.666699999999992</v>
      </c>
      <c r="T32" s="15"/>
      <c r="U32" s="5"/>
      <c r="V32" s="24" t="s">
        <v>121</v>
      </c>
      <c r="W32" s="39"/>
      <c r="X32" s="24" t="s">
        <v>123</v>
      </c>
      <c r="Y32" s="21"/>
      <c r="Z32" s="23">
        <v>0.47</v>
      </c>
      <c r="AA32" s="5"/>
      <c r="AB32" s="24" t="s">
        <v>134</v>
      </c>
      <c r="AC32" s="5"/>
      <c r="AD32" s="1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1:96" s="10" customFormat="1" x14ac:dyDescent="0.2">
      <c r="A33" s="22" t="s">
        <v>68</v>
      </c>
      <c r="B33" s="19" t="s">
        <v>92</v>
      </c>
      <c r="C33" s="16" t="s">
        <v>115</v>
      </c>
      <c r="D33" s="17">
        <v>55270800</v>
      </c>
      <c r="E33" s="17">
        <v>15000000</v>
      </c>
      <c r="F33" s="13" t="s">
        <v>167</v>
      </c>
      <c r="G33" s="9" t="s">
        <v>123</v>
      </c>
      <c r="H33" s="9" t="s">
        <v>168</v>
      </c>
      <c r="I33" s="9" t="s">
        <v>121</v>
      </c>
      <c r="J33" s="16" t="s">
        <v>160</v>
      </c>
      <c r="K33" s="26" t="s">
        <v>121</v>
      </c>
      <c r="L33" s="6">
        <v>24.5</v>
      </c>
      <c r="M33" s="6">
        <v>11.833299999999999</v>
      </c>
      <c r="N33" s="6">
        <v>10.333299999999999</v>
      </c>
      <c r="O33" s="6">
        <v>4.3333000000000004</v>
      </c>
      <c r="P33" s="6">
        <v>6.8333000000000004</v>
      </c>
      <c r="Q33" s="6">
        <v>6.8333000000000004</v>
      </c>
      <c r="R33" s="6">
        <v>3</v>
      </c>
      <c r="S33" s="14">
        <f>SUM(L33:R33)</f>
        <v>67.666499999999999</v>
      </c>
      <c r="T33" s="18"/>
      <c r="U33" s="5"/>
      <c r="V33" s="24" t="s">
        <v>121</v>
      </c>
      <c r="W33" s="39"/>
      <c r="X33" s="24" t="s">
        <v>123</v>
      </c>
      <c r="Y33" s="21"/>
      <c r="Z33" s="23">
        <v>0.35</v>
      </c>
      <c r="AA33" s="5"/>
      <c r="AB33" s="24" t="s">
        <v>124</v>
      </c>
      <c r="AC33" s="5"/>
      <c r="AD33" s="1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1:96" s="10" customFormat="1" ht="12.75" customHeight="1" x14ac:dyDescent="0.2">
      <c r="A34" s="22" t="s">
        <v>56</v>
      </c>
      <c r="B34" s="19" t="s">
        <v>81</v>
      </c>
      <c r="C34" s="16" t="s">
        <v>103</v>
      </c>
      <c r="D34" s="17">
        <v>19587100</v>
      </c>
      <c r="E34" s="17">
        <v>8500000</v>
      </c>
      <c r="F34" s="13" t="s">
        <v>163</v>
      </c>
      <c r="G34" s="9" t="s">
        <v>121</v>
      </c>
      <c r="H34" s="9" t="s">
        <v>169</v>
      </c>
      <c r="I34" s="9" t="s">
        <v>170</v>
      </c>
      <c r="J34" s="16" t="s">
        <v>154</v>
      </c>
      <c r="K34" s="26" t="s">
        <v>123</v>
      </c>
      <c r="L34" s="6">
        <v>26.166699999999999</v>
      </c>
      <c r="M34" s="6">
        <v>10</v>
      </c>
      <c r="N34" s="6">
        <v>9</v>
      </c>
      <c r="O34" s="6">
        <v>4.3333000000000004</v>
      </c>
      <c r="P34" s="6">
        <v>7</v>
      </c>
      <c r="Q34" s="6">
        <v>6.6666999999999996</v>
      </c>
      <c r="R34" s="6">
        <v>3</v>
      </c>
      <c r="S34" s="14">
        <f>SUM(L34:R34)</f>
        <v>66.166699999999992</v>
      </c>
      <c r="T34" s="15"/>
      <c r="U34" s="5"/>
      <c r="V34" s="24" t="s">
        <v>121</v>
      </c>
      <c r="W34" s="39"/>
      <c r="X34" s="24" t="s">
        <v>123</v>
      </c>
      <c r="Y34" s="5"/>
      <c r="Z34" s="23">
        <v>0.43</v>
      </c>
      <c r="AA34" s="5"/>
      <c r="AB34" s="24" t="s">
        <v>131</v>
      </c>
      <c r="AC34" s="5"/>
      <c r="AD34" s="1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1:96" s="10" customFormat="1" ht="12.75" customHeight="1" x14ac:dyDescent="0.2">
      <c r="A35" s="12" t="s">
        <v>49</v>
      </c>
      <c r="B35" s="16" t="s">
        <v>74</v>
      </c>
      <c r="C35" s="16" t="s">
        <v>97</v>
      </c>
      <c r="D35" s="17">
        <v>44957776</v>
      </c>
      <c r="E35" s="17">
        <v>19000000</v>
      </c>
      <c r="F35" s="13"/>
      <c r="G35" s="9"/>
      <c r="H35" s="9" t="s">
        <v>153</v>
      </c>
      <c r="I35" s="9" t="s">
        <v>121</v>
      </c>
      <c r="J35" s="16" t="s">
        <v>122</v>
      </c>
      <c r="K35" s="26" t="s">
        <v>121</v>
      </c>
      <c r="L35" s="6">
        <v>22.666699999999999</v>
      </c>
      <c r="M35" s="6">
        <v>11.166700000000001</v>
      </c>
      <c r="N35" s="6">
        <v>8.8332999999999995</v>
      </c>
      <c r="O35" s="6">
        <v>4.6666999999999996</v>
      </c>
      <c r="P35" s="6">
        <v>4.8333000000000004</v>
      </c>
      <c r="Q35" s="6">
        <v>7.1666999999999996</v>
      </c>
      <c r="R35" s="6">
        <v>5</v>
      </c>
      <c r="S35" s="14">
        <f>SUM(L35:R35)</f>
        <v>64.333399999999997</v>
      </c>
      <c r="T35" s="15"/>
      <c r="U35" s="5"/>
      <c r="V35" s="24" t="s">
        <v>123</v>
      </c>
      <c r="W35" s="39"/>
      <c r="X35" s="24" t="s">
        <v>123</v>
      </c>
      <c r="Y35" s="21"/>
      <c r="Z35" s="23">
        <v>0.44</v>
      </c>
      <c r="AA35" s="5"/>
      <c r="AB35" s="24" t="s">
        <v>124</v>
      </c>
      <c r="AC35" s="5"/>
      <c r="AD35" s="1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1:96" s="10" customFormat="1" ht="12.75" customHeight="1" x14ac:dyDescent="0.2">
      <c r="A36" s="22" t="s">
        <v>72</v>
      </c>
      <c r="B36" s="19" t="s">
        <v>95</v>
      </c>
      <c r="C36" s="16" t="s">
        <v>119</v>
      </c>
      <c r="D36" s="17">
        <v>37014622</v>
      </c>
      <c r="E36" s="17">
        <v>9000000</v>
      </c>
      <c r="F36" s="20" t="s">
        <v>151</v>
      </c>
      <c r="G36" s="9" t="s">
        <v>123</v>
      </c>
      <c r="H36" s="9" t="s">
        <v>164</v>
      </c>
      <c r="I36" s="9" t="s">
        <v>123</v>
      </c>
      <c r="J36" s="9" t="s">
        <v>146</v>
      </c>
      <c r="K36" s="9" t="s">
        <v>123</v>
      </c>
      <c r="L36" s="6">
        <v>21.666699999999999</v>
      </c>
      <c r="M36" s="6">
        <v>9.8332999999999995</v>
      </c>
      <c r="N36" s="6">
        <v>9.5</v>
      </c>
      <c r="O36" s="6">
        <v>4</v>
      </c>
      <c r="P36" s="6">
        <v>6.5</v>
      </c>
      <c r="Q36" s="6">
        <v>6.6666999999999996</v>
      </c>
      <c r="R36" s="6">
        <v>4</v>
      </c>
      <c r="S36" s="14">
        <f>SUM(L36:R36)</f>
        <v>62.166699999999999</v>
      </c>
      <c r="T36" s="15"/>
      <c r="U36" s="5"/>
      <c r="V36" s="24" t="s">
        <v>123</v>
      </c>
      <c r="W36" s="39"/>
      <c r="X36" s="24" t="s">
        <v>123</v>
      </c>
      <c r="Y36" s="21"/>
      <c r="Z36" s="23">
        <v>0.32</v>
      </c>
      <c r="AA36" s="5"/>
      <c r="AB36" s="24" t="s">
        <v>142</v>
      </c>
      <c r="AC36" s="5"/>
      <c r="AD36" s="1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1:96" s="10" customFormat="1" ht="12.75" customHeight="1" x14ac:dyDescent="0.2">
      <c r="A37" s="12" t="s">
        <v>50</v>
      </c>
      <c r="B37" s="16" t="s">
        <v>75</v>
      </c>
      <c r="C37" s="16" t="s">
        <v>98</v>
      </c>
      <c r="D37" s="17">
        <v>22775800</v>
      </c>
      <c r="E37" s="17">
        <v>2500000</v>
      </c>
      <c r="F37" s="13" t="s">
        <v>167</v>
      </c>
      <c r="G37" s="9" t="s">
        <v>121</v>
      </c>
      <c r="H37" s="9" t="s">
        <v>148</v>
      </c>
      <c r="I37" s="9" t="s">
        <v>121</v>
      </c>
      <c r="J37" s="16" t="s">
        <v>161</v>
      </c>
      <c r="K37" s="26" t="s">
        <v>121</v>
      </c>
      <c r="L37" s="6">
        <v>20.833300000000001</v>
      </c>
      <c r="M37" s="6">
        <v>10.666700000000001</v>
      </c>
      <c r="N37" s="6">
        <v>8</v>
      </c>
      <c r="O37" s="6">
        <v>3.8332999999999999</v>
      </c>
      <c r="P37" s="6">
        <v>8</v>
      </c>
      <c r="Q37" s="6">
        <v>5.6666999999999996</v>
      </c>
      <c r="R37" s="6">
        <v>4</v>
      </c>
      <c r="S37" s="14">
        <f>SUM(L37:R37)</f>
        <v>61</v>
      </c>
      <c r="T37" s="15"/>
      <c r="U37" s="5"/>
      <c r="V37" s="24" t="s">
        <v>123</v>
      </c>
      <c r="W37" s="39"/>
      <c r="X37" s="24" t="s">
        <v>123</v>
      </c>
      <c r="Y37" s="21"/>
      <c r="Z37" s="23">
        <v>0.14000000000000001</v>
      </c>
      <c r="AA37" s="5"/>
      <c r="AB37" s="24" t="s">
        <v>125</v>
      </c>
      <c r="AC37" s="5"/>
      <c r="AD37" s="1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1:96" s="10" customFormat="1" ht="12.75" customHeight="1" x14ac:dyDescent="0.2">
      <c r="A38" s="12" t="s">
        <v>51</v>
      </c>
      <c r="B38" s="16" t="s">
        <v>76</v>
      </c>
      <c r="C38" s="16" t="s">
        <v>145</v>
      </c>
      <c r="D38" s="17">
        <v>25611863</v>
      </c>
      <c r="E38" s="17">
        <v>5000000</v>
      </c>
      <c r="F38" s="17" t="s">
        <v>169</v>
      </c>
      <c r="G38" s="9" t="s">
        <v>170</v>
      </c>
      <c r="H38" s="9" t="s">
        <v>167</v>
      </c>
      <c r="I38" s="9" t="s">
        <v>123</v>
      </c>
      <c r="J38" s="16" t="s">
        <v>150</v>
      </c>
      <c r="K38" s="26" t="s">
        <v>123</v>
      </c>
      <c r="L38" s="6">
        <v>16.5</v>
      </c>
      <c r="M38" s="6">
        <v>10.166700000000001</v>
      </c>
      <c r="N38" s="6">
        <v>6.5</v>
      </c>
      <c r="O38" s="6">
        <v>4.6666999999999996</v>
      </c>
      <c r="P38" s="6">
        <v>8.1667000000000005</v>
      </c>
      <c r="Q38" s="6">
        <v>8.1667000000000005</v>
      </c>
      <c r="R38" s="6">
        <v>3</v>
      </c>
      <c r="S38" s="14">
        <f>SUM(L38:R38)</f>
        <v>57.166799999999995</v>
      </c>
      <c r="T38" s="15"/>
      <c r="U38" s="5"/>
      <c r="V38" s="24" t="s">
        <v>123</v>
      </c>
      <c r="W38" s="39"/>
      <c r="X38" s="24" t="s">
        <v>123</v>
      </c>
      <c r="Y38" s="21"/>
      <c r="Z38" s="23">
        <v>0.38</v>
      </c>
      <c r="AA38" s="5"/>
      <c r="AB38" s="24" t="s">
        <v>126</v>
      </c>
      <c r="AC38" s="5"/>
      <c r="AD38" s="1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1:96" s="10" customFormat="1" ht="12.75" customHeight="1" x14ac:dyDescent="0.2">
      <c r="A39" s="12" t="s">
        <v>63</v>
      </c>
      <c r="B39" s="16" t="s">
        <v>88</v>
      </c>
      <c r="C39" s="16" t="s">
        <v>110</v>
      </c>
      <c r="D39" s="17">
        <v>74052305</v>
      </c>
      <c r="E39" s="17">
        <v>10000000</v>
      </c>
      <c r="F39" s="17" t="s">
        <v>151</v>
      </c>
      <c r="G39" s="9" t="s">
        <v>121</v>
      </c>
      <c r="H39" s="9" t="s">
        <v>167</v>
      </c>
      <c r="I39" s="9" t="s">
        <v>123</v>
      </c>
      <c r="J39" s="16" t="s">
        <v>165</v>
      </c>
      <c r="K39" s="26" t="s">
        <v>123</v>
      </c>
      <c r="L39" s="6">
        <v>17.166699999999999</v>
      </c>
      <c r="M39" s="6">
        <v>8.5</v>
      </c>
      <c r="N39" s="6">
        <v>7.1666999999999996</v>
      </c>
      <c r="O39" s="6">
        <v>3.8332999999999999</v>
      </c>
      <c r="P39" s="6">
        <v>5.1666999999999996</v>
      </c>
      <c r="Q39" s="6">
        <v>6.5</v>
      </c>
      <c r="R39" s="6">
        <v>2</v>
      </c>
      <c r="S39" s="14">
        <f>SUM(L39:R39)</f>
        <v>50.333399999999997</v>
      </c>
      <c r="T39" s="15"/>
      <c r="U39" s="5"/>
      <c r="V39" s="24" t="s">
        <v>123</v>
      </c>
      <c r="W39" s="39"/>
      <c r="X39" s="24" t="s">
        <v>123</v>
      </c>
      <c r="Y39" s="21"/>
      <c r="Z39" s="23">
        <v>0.53</v>
      </c>
      <c r="AA39" s="5"/>
      <c r="AB39" s="24" t="s">
        <v>128</v>
      </c>
      <c r="AC39" s="5"/>
      <c r="AD39" s="1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1:96" x14ac:dyDescent="0.3">
      <c r="D40" s="4">
        <f>SUM(D15:D36)</f>
        <v>813330859</v>
      </c>
      <c r="E40" s="4">
        <f>SUM(E15:E36)</f>
        <v>232309569</v>
      </c>
      <c r="F40" s="4"/>
      <c r="T40" s="4">
        <f>SUM(T15:T39)</f>
        <v>66000000</v>
      </c>
    </row>
    <row r="41" spans="1:96" x14ac:dyDescent="0.3">
      <c r="E41" s="4"/>
      <c r="F41" s="4"/>
      <c r="G41" s="4"/>
      <c r="H41" s="4"/>
      <c r="S41" s="1" t="s">
        <v>22</v>
      </c>
      <c r="T41" s="4">
        <f>66000000-T40</f>
        <v>0</v>
      </c>
    </row>
  </sheetData>
  <mergeCells count="27">
    <mergeCell ref="F12:G12"/>
    <mergeCell ref="A12:A13"/>
    <mergeCell ref="B12:B13"/>
    <mergeCell ref="C12:C13"/>
    <mergeCell ref="D12:D13"/>
    <mergeCell ref="E12:E13"/>
    <mergeCell ref="H12:I12"/>
    <mergeCell ref="J12:K12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AA12:AA13"/>
    <mergeCell ref="AB12:AB13"/>
    <mergeCell ref="AC12:AC13"/>
    <mergeCell ref="AD12:AD13"/>
  </mergeCell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41"/>
  <sheetViews>
    <sheetView zoomScale="70" zoomScaleNormal="70" workbookViewId="0"/>
  </sheetViews>
  <sheetFormatPr defaultColWidth="9.109375" defaultRowHeight="12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8.77734375" style="1" customWidth="1"/>
    <col min="7" max="7" width="6.77734375" style="7" customWidth="1"/>
    <col min="8" max="8" width="18.77734375" style="7" customWidth="1"/>
    <col min="9" max="9" width="6.77734375" style="1" customWidth="1"/>
    <col min="10" max="10" width="18.77734375" style="1" customWidth="1"/>
    <col min="11" max="11" width="6.77734375" style="1" customWidth="1"/>
    <col min="12" max="12" width="9.6640625" style="1" customWidth="1"/>
    <col min="13" max="19" width="9.33203125" style="1" customWidth="1"/>
    <col min="20" max="20" width="14.44140625" style="1" customWidth="1"/>
    <col min="21" max="21" width="30.88671875" style="1" customWidth="1"/>
    <col min="22" max="22" width="10.33203125" style="1" customWidth="1"/>
    <col min="23" max="25" width="9.33203125" style="1" customWidth="1"/>
    <col min="26" max="26" width="16" style="1" customWidth="1"/>
    <col min="27" max="27" width="10.33203125" style="1" customWidth="1"/>
    <col min="28" max="29" width="15.6640625" style="1" customWidth="1"/>
    <col min="30" max="30" width="15" style="1" customWidth="1"/>
    <col min="31" max="107" width="9.109375" style="1" customWidth="1"/>
    <col min="108" max="16384" width="9.109375" style="1"/>
  </cols>
  <sheetData>
    <row r="1" spans="1:163" ht="38.25" customHeight="1" x14ac:dyDescent="0.3">
      <c r="A1" s="3" t="s">
        <v>31</v>
      </c>
    </row>
    <row r="2" spans="1:163" ht="12.6" x14ac:dyDescent="0.3">
      <c r="A2" s="2" t="s">
        <v>32</v>
      </c>
      <c r="D2" s="2" t="s">
        <v>36</v>
      </c>
    </row>
    <row r="3" spans="1:163" ht="12.6" x14ac:dyDescent="0.3">
      <c r="A3" s="2" t="s">
        <v>21</v>
      </c>
      <c r="D3" s="1" t="s">
        <v>37</v>
      </c>
    </row>
    <row r="4" spans="1:163" ht="12.6" x14ac:dyDescent="0.3">
      <c r="A4" s="2" t="s">
        <v>33</v>
      </c>
      <c r="D4" s="1" t="s">
        <v>29</v>
      </c>
    </row>
    <row r="5" spans="1:163" ht="12.6" x14ac:dyDescent="0.3">
      <c r="A5" s="2" t="s">
        <v>34</v>
      </c>
      <c r="D5" s="1" t="s">
        <v>28</v>
      </c>
    </row>
    <row r="6" spans="1:163" ht="12.6" x14ac:dyDescent="0.3">
      <c r="A6" s="2" t="s">
        <v>35</v>
      </c>
    </row>
    <row r="7" spans="1:163" ht="12.6" x14ac:dyDescent="0.3">
      <c r="A7" s="2" t="s">
        <v>26</v>
      </c>
      <c r="D7" s="2" t="s">
        <v>38</v>
      </c>
    </row>
    <row r="8" spans="1:163" ht="12.6" x14ac:dyDescent="0.3">
      <c r="A8" s="1" t="s">
        <v>27</v>
      </c>
      <c r="D8" s="1" t="s">
        <v>30</v>
      </c>
    </row>
    <row r="9" spans="1:163" ht="12.6" x14ac:dyDescent="0.3">
      <c r="D9" s="2"/>
    </row>
    <row r="10" spans="1:163" x14ac:dyDescent="0.3">
      <c r="D10" s="1" t="s">
        <v>39</v>
      </c>
    </row>
    <row r="11" spans="1:163" ht="12.6" x14ac:dyDescent="0.3">
      <c r="A11" s="2"/>
    </row>
    <row r="12" spans="1:163" ht="26.4" customHeight="1" x14ac:dyDescent="0.3">
      <c r="A12" s="30" t="s">
        <v>0</v>
      </c>
      <c r="B12" s="30" t="s">
        <v>1</v>
      </c>
      <c r="C12" s="30" t="s">
        <v>20</v>
      </c>
      <c r="D12" s="30" t="s">
        <v>13</v>
      </c>
      <c r="E12" s="36" t="s">
        <v>2</v>
      </c>
      <c r="F12" s="34" t="s">
        <v>46</v>
      </c>
      <c r="G12" s="35"/>
      <c r="H12" s="34" t="s">
        <v>47</v>
      </c>
      <c r="I12" s="35"/>
      <c r="J12" s="34" t="s">
        <v>48</v>
      </c>
      <c r="K12" s="35"/>
      <c r="L12" s="30" t="s">
        <v>16</v>
      </c>
      <c r="M12" s="30" t="s">
        <v>14</v>
      </c>
      <c r="N12" s="30" t="s">
        <v>17</v>
      </c>
      <c r="O12" s="30" t="s">
        <v>43</v>
      </c>
      <c r="P12" s="30" t="s">
        <v>44</v>
      </c>
      <c r="Q12" s="30" t="s">
        <v>45</v>
      </c>
      <c r="R12" s="30" t="s">
        <v>3</v>
      </c>
      <c r="S12" s="30" t="s">
        <v>4</v>
      </c>
    </row>
    <row r="13" spans="1:163" ht="59.4" customHeight="1" x14ac:dyDescent="0.3">
      <c r="A13" s="31"/>
      <c r="B13" s="31"/>
      <c r="C13" s="31"/>
      <c r="D13" s="31"/>
      <c r="E13" s="37"/>
      <c r="F13" s="8" t="s">
        <v>40</v>
      </c>
      <c r="G13" s="29" t="s">
        <v>41</v>
      </c>
      <c r="H13" s="29" t="s">
        <v>40</v>
      </c>
      <c r="I13" s="29" t="s">
        <v>41</v>
      </c>
      <c r="J13" s="29" t="s">
        <v>40</v>
      </c>
      <c r="K13" s="29" t="s">
        <v>41</v>
      </c>
      <c r="L13" s="31"/>
      <c r="M13" s="31"/>
      <c r="N13" s="31"/>
      <c r="O13" s="31"/>
      <c r="P13" s="31"/>
      <c r="Q13" s="31"/>
      <c r="R13" s="31"/>
      <c r="S13" s="31"/>
    </row>
    <row r="14" spans="1:163" ht="16.5" customHeight="1" x14ac:dyDescent="0.3">
      <c r="A14" s="25"/>
      <c r="B14" s="25"/>
      <c r="C14" s="27"/>
      <c r="D14" s="27"/>
      <c r="E14" s="28"/>
      <c r="F14" s="28"/>
      <c r="G14" s="27"/>
      <c r="H14" s="27"/>
      <c r="I14" s="27"/>
      <c r="J14" s="27"/>
      <c r="K14" s="27"/>
      <c r="L14" s="27" t="s">
        <v>42</v>
      </c>
      <c r="M14" s="27" t="s">
        <v>23</v>
      </c>
      <c r="N14" s="27" t="s">
        <v>23</v>
      </c>
      <c r="O14" s="27" t="s">
        <v>24</v>
      </c>
      <c r="P14" s="27" t="s">
        <v>25</v>
      </c>
      <c r="Q14" s="27" t="s">
        <v>25</v>
      </c>
      <c r="R14" s="27" t="s">
        <v>24</v>
      </c>
      <c r="S14" s="27"/>
    </row>
    <row r="15" spans="1:163" s="10" customFormat="1" ht="12.75" customHeight="1" x14ac:dyDescent="0.2">
      <c r="A15" s="12" t="s">
        <v>49</v>
      </c>
      <c r="B15" s="16" t="s">
        <v>74</v>
      </c>
      <c r="C15" s="16" t="s">
        <v>97</v>
      </c>
      <c r="D15" s="17">
        <v>44957776</v>
      </c>
      <c r="E15" s="17">
        <v>19000000</v>
      </c>
      <c r="F15" s="13"/>
      <c r="G15" s="9"/>
      <c r="H15" s="9" t="s">
        <v>153</v>
      </c>
      <c r="I15" s="9" t="s">
        <v>121</v>
      </c>
      <c r="J15" s="16" t="s">
        <v>122</v>
      </c>
      <c r="K15" s="26" t="s">
        <v>121</v>
      </c>
      <c r="L15" s="6">
        <v>27</v>
      </c>
      <c r="M15" s="6">
        <v>11</v>
      </c>
      <c r="N15" s="6">
        <v>8</v>
      </c>
      <c r="O15" s="6">
        <v>5</v>
      </c>
      <c r="P15" s="6">
        <v>6</v>
      </c>
      <c r="Q15" s="6">
        <v>8</v>
      </c>
      <c r="R15" s="6">
        <v>5</v>
      </c>
      <c r="S15" s="14">
        <f>SUM(L15:R15)</f>
        <v>70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</row>
    <row r="16" spans="1:163" s="10" customFormat="1" ht="12.75" customHeight="1" x14ac:dyDescent="0.2">
      <c r="A16" s="12" t="s">
        <v>50</v>
      </c>
      <c r="B16" s="16" t="s">
        <v>75</v>
      </c>
      <c r="C16" s="16" t="s">
        <v>98</v>
      </c>
      <c r="D16" s="17">
        <v>22775800</v>
      </c>
      <c r="E16" s="17">
        <v>2500000</v>
      </c>
      <c r="F16" s="13" t="s">
        <v>167</v>
      </c>
      <c r="G16" s="9" t="s">
        <v>121</v>
      </c>
      <c r="H16" s="9" t="s">
        <v>148</v>
      </c>
      <c r="I16" s="9" t="s">
        <v>121</v>
      </c>
      <c r="J16" s="16" t="s">
        <v>161</v>
      </c>
      <c r="K16" s="26" t="s">
        <v>121</v>
      </c>
      <c r="L16" s="6">
        <v>25</v>
      </c>
      <c r="M16" s="6">
        <v>11</v>
      </c>
      <c r="N16" s="6">
        <v>7</v>
      </c>
      <c r="O16" s="6">
        <v>4</v>
      </c>
      <c r="P16" s="6">
        <v>8</v>
      </c>
      <c r="Q16" s="6">
        <v>5</v>
      </c>
      <c r="R16" s="6">
        <v>4</v>
      </c>
      <c r="S16" s="14">
        <f t="shared" ref="S16:S39" si="0">SUM(L16:R16)</f>
        <v>64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</row>
    <row r="17" spans="1:163" s="10" customFormat="1" ht="12.75" customHeight="1" x14ac:dyDescent="0.2">
      <c r="A17" s="12" t="s">
        <v>51</v>
      </c>
      <c r="B17" s="16" t="s">
        <v>76</v>
      </c>
      <c r="C17" s="16" t="s">
        <v>145</v>
      </c>
      <c r="D17" s="17">
        <v>25611863</v>
      </c>
      <c r="E17" s="17">
        <v>5000000</v>
      </c>
      <c r="F17" s="17" t="s">
        <v>169</v>
      </c>
      <c r="G17" s="9" t="s">
        <v>170</v>
      </c>
      <c r="H17" s="9" t="s">
        <v>167</v>
      </c>
      <c r="I17" s="9" t="s">
        <v>123</v>
      </c>
      <c r="J17" s="16" t="s">
        <v>150</v>
      </c>
      <c r="K17" s="26" t="s">
        <v>123</v>
      </c>
      <c r="L17" s="6">
        <v>17</v>
      </c>
      <c r="M17" s="6">
        <v>11</v>
      </c>
      <c r="N17" s="6">
        <v>6</v>
      </c>
      <c r="O17" s="6">
        <v>5</v>
      </c>
      <c r="P17" s="6">
        <v>9</v>
      </c>
      <c r="Q17" s="6">
        <v>8</v>
      </c>
      <c r="R17" s="6">
        <v>3</v>
      </c>
      <c r="S17" s="14">
        <f t="shared" si="0"/>
        <v>59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</row>
    <row r="18" spans="1:163" s="10" customFormat="1" ht="12.75" customHeight="1" x14ac:dyDescent="0.2">
      <c r="A18" s="22" t="s">
        <v>52</v>
      </c>
      <c r="B18" s="19" t="s">
        <v>77</v>
      </c>
      <c r="C18" s="16" t="s">
        <v>99</v>
      </c>
      <c r="D18" s="17">
        <v>45399956</v>
      </c>
      <c r="E18" s="17">
        <v>15000000</v>
      </c>
      <c r="F18" s="13" t="s">
        <v>151</v>
      </c>
      <c r="G18" s="9" t="s">
        <v>121</v>
      </c>
      <c r="H18" s="9" t="s">
        <v>164</v>
      </c>
      <c r="I18" s="9" t="s">
        <v>121</v>
      </c>
      <c r="J18" s="16" t="s">
        <v>146</v>
      </c>
      <c r="K18" s="26" t="s">
        <v>121</v>
      </c>
      <c r="L18" s="6">
        <v>33</v>
      </c>
      <c r="M18" s="6">
        <v>13</v>
      </c>
      <c r="N18" s="6">
        <v>11</v>
      </c>
      <c r="O18" s="6">
        <v>5</v>
      </c>
      <c r="P18" s="6">
        <v>7</v>
      </c>
      <c r="Q18" s="6">
        <v>8</v>
      </c>
      <c r="R18" s="6">
        <v>5</v>
      </c>
      <c r="S18" s="14">
        <f t="shared" si="0"/>
        <v>82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</row>
    <row r="19" spans="1:163" s="10" customFormat="1" ht="12.75" customHeight="1" x14ac:dyDescent="0.2">
      <c r="A19" s="22" t="s">
        <v>53</v>
      </c>
      <c r="B19" s="19" t="s">
        <v>78</v>
      </c>
      <c r="C19" s="16" t="s">
        <v>100</v>
      </c>
      <c r="D19" s="17">
        <v>27840000</v>
      </c>
      <c r="E19" s="17">
        <v>10500000</v>
      </c>
      <c r="F19" s="17" t="s">
        <v>169</v>
      </c>
      <c r="G19" s="9" t="s">
        <v>170</v>
      </c>
      <c r="H19" s="9" t="s">
        <v>168</v>
      </c>
      <c r="I19" s="9" t="s">
        <v>121</v>
      </c>
      <c r="J19" s="16" t="s">
        <v>165</v>
      </c>
      <c r="K19" s="26" t="s">
        <v>121</v>
      </c>
      <c r="L19" s="6">
        <v>33</v>
      </c>
      <c r="M19" s="6">
        <v>14</v>
      </c>
      <c r="N19" s="6">
        <v>11</v>
      </c>
      <c r="O19" s="6">
        <v>4</v>
      </c>
      <c r="P19" s="6">
        <v>8</v>
      </c>
      <c r="Q19" s="6">
        <v>7</v>
      </c>
      <c r="R19" s="6">
        <v>3</v>
      </c>
      <c r="S19" s="14">
        <f t="shared" si="0"/>
        <v>80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</row>
    <row r="20" spans="1:163" s="10" customFormat="1" x14ac:dyDescent="0.2">
      <c r="A20" s="22" t="s">
        <v>54</v>
      </c>
      <c r="B20" s="19" t="s">
        <v>79</v>
      </c>
      <c r="C20" s="16" t="s">
        <v>101</v>
      </c>
      <c r="D20" s="17">
        <v>23919690</v>
      </c>
      <c r="E20" s="17">
        <v>8000000</v>
      </c>
      <c r="F20" s="13" t="s">
        <v>151</v>
      </c>
      <c r="G20" s="9" t="s">
        <v>123</v>
      </c>
      <c r="H20" s="9" t="s">
        <v>169</v>
      </c>
      <c r="I20" s="9" t="s">
        <v>170</v>
      </c>
      <c r="J20" s="16" t="s">
        <v>159</v>
      </c>
      <c r="K20" s="26" t="s">
        <v>121</v>
      </c>
      <c r="L20" s="6">
        <v>28</v>
      </c>
      <c r="M20" s="6">
        <v>14</v>
      </c>
      <c r="N20" s="6">
        <v>11</v>
      </c>
      <c r="O20" s="6">
        <v>5</v>
      </c>
      <c r="P20" s="6">
        <v>9</v>
      </c>
      <c r="Q20" s="6">
        <v>9</v>
      </c>
      <c r="R20" s="6">
        <v>3</v>
      </c>
      <c r="S20" s="14">
        <f t="shared" si="0"/>
        <v>79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</row>
    <row r="21" spans="1:163" s="10" customFormat="1" ht="12.75" customHeight="1" x14ac:dyDescent="0.2">
      <c r="A21" s="12" t="s">
        <v>55</v>
      </c>
      <c r="B21" s="16" t="s">
        <v>80</v>
      </c>
      <c r="C21" s="16" t="s">
        <v>102</v>
      </c>
      <c r="D21" s="17">
        <v>45240000</v>
      </c>
      <c r="E21" s="17">
        <v>12000000</v>
      </c>
      <c r="F21" s="13" t="s">
        <v>147</v>
      </c>
      <c r="G21" s="9" t="s">
        <v>123</v>
      </c>
      <c r="H21" s="9"/>
      <c r="I21" s="9"/>
      <c r="J21" s="16" t="s">
        <v>149</v>
      </c>
      <c r="K21" s="26" t="s">
        <v>123</v>
      </c>
      <c r="L21" s="6">
        <v>20</v>
      </c>
      <c r="M21" s="6">
        <v>11</v>
      </c>
      <c r="N21" s="6">
        <v>9</v>
      </c>
      <c r="O21" s="6">
        <v>5</v>
      </c>
      <c r="P21" s="6">
        <v>8</v>
      </c>
      <c r="Q21" s="6">
        <v>8</v>
      </c>
      <c r="R21" s="6">
        <v>4</v>
      </c>
      <c r="S21" s="14">
        <f t="shared" si="0"/>
        <v>65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</row>
    <row r="22" spans="1:163" s="10" customFormat="1" ht="12.75" customHeight="1" x14ac:dyDescent="0.2">
      <c r="A22" s="22" t="s">
        <v>56</v>
      </c>
      <c r="B22" s="19" t="s">
        <v>81</v>
      </c>
      <c r="C22" s="16" t="s">
        <v>103</v>
      </c>
      <c r="D22" s="17">
        <v>19587100</v>
      </c>
      <c r="E22" s="17">
        <v>8500000</v>
      </c>
      <c r="F22" s="13" t="s">
        <v>163</v>
      </c>
      <c r="G22" s="9" t="s">
        <v>121</v>
      </c>
      <c r="H22" s="9" t="s">
        <v>169</v>
      </c>
      <c r="I22" s="9" t="s">
        <v>170</v>
      </c>
      <c r="J22" s="16" t="s">
        <v>154</v>
      </c>
      <c r="K22" s="26" t="s">
        <v>123</v>
      </c>
      <c r="L22" s="6">
        <v>23</v>
      </c>
      <c r="M22" s="6">
        <v>10</v>
      </c>
      <c r="N22" s="6">
        <v>9</v>
      </c>
      <c r="O22" s="6">
        <v>5</v>
      </c>
      <c r="P22" s="6">
        <v>7</v>
      </c>
      <c r="Q22" s="6">
        <v>7</v>
      </c>
      <c r="R22" s="6">
        <v>3</v>
      </c>
      <c r="S22" s="14">
        <f t="shared" si="0"/>
        <v>64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</row>
    <row r="23" spans="1:163" s="10" customFormat="1" ht="13.5" customHeight="1" x14ac:dyDescent="0.2">
      <c r="A23" s="12" t="s">
        <v>57</v>
      </c>
      <c r="B23" s="16" t="s">
        <v>82</v>
      </c>
      <c r="C23" s="16" t="s">
        <v>104</v>
      </c>
      <c r="D23" s="17">
        <v>21902408</v>
      </c>
      <c r="E23" s="17">
        <v>7000000</v>
      </c>
      <c r="F23" s="13" t="s">
        <v>148</v>
      </c>
      <c r="G23" s="9" t="s">
        <v>121</v>
      </c>
      <c r="H23" s="9" t="s">
        <v>167</v>
      </c>
      <c r="I23" s="9" t="s">
        <v>121</v>
      </c>
      <c r="J23" s="16" t="s">
        <v>158</v>
      </c>
      <c r="K23" s="26" t="s">
        <v>121</v>
      </c>
      <c r="L23" s="6">
        <v>30</v>
      </c>
      <c r="M23" s="6">
        <v>12</v>
      </c>
      <c r="N23" s="6">
        <v>11</v>
      </c>
      <c r="O23" s="6">
        <v>5</v>
      </c>
      <c r="P23" s="6">
        <v>8</v>
      </c>
      <c r="Q23" s="6">
        <v>9</v>
      </c>
      <c r="R23" s="6">
        <v>4</v>
      </c>
      <c r="S23" s="14">
        <f t="shared" si="0"/>
        <v>79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</row>
    <row r="24" spans="1:163" s="10" customFormat="1" ht="12.75" customHeight="1" x14ac:dyDescent="0.2">
      <c r="A24" s="12" t="s">
        <v>58</v>
      </c>
      <c r="B24" s="16" t="s">
        <v>83</v>
      </c>
      <c r="C24" s="16" t="s">
        <v>105</v>
      </c>
      <c r="D24" s="17">
        <v>99914950</v>
      </c>
      <c r="E24" s="17">
        <v>16000000</v>
      </c>
      <c r="F24" s="13" t="s">
        <v>167</v>
      </c>
      <c r="G24" s="9" t="s">
        <v>121</v>
      </c>
      <c r="H24" s="9" t="s">
        <v>169</v>
      </c>
      <c r="I24" s="9" t="s">
        <v>170</v>
      </c>
      <c r="J24" s="16" t="s">
        <v>160</v>
      </c>
      <c r="K24" s="26" t="s">
        <v>121</v>
      </c>
      <c r="L24" s="6">
        <v>20</v>
      </c>
      <c r="M24" s="6">
        <v>11</v>
      </c>
      <c r="N24" s="6">
        <v>10</v>
      </c>
      <c r="O24" s="6">
        <v>5</v>
      </c>
      <c r="P24" s="6">
        <v>9</v>
      </c>
      <c r="Q24" s="6">
        <v>9</v>
      </c>
      <c r="R24" s="6">
        <v>5</v>
      </c>
      <c r="S24" s="14">
        <f t="shared" si="0"/>
        <v>69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</row>
    <row r="25" spans="1:163" s="10" customFormat="1" ht="12.75" customHeight="1" x14ac:dyDescent="0.2">
      <c r="A25" s="22" t="s">
        <v>59</v>
      </c>
      <c r="B25" s="19" t="s">
        <v>84</v>
      </c>
      <c r="C25" s="16" t="s">
        <v>106</v>
      </c>
      <c r="D25" s="17">
        <v>28005673</v>
      </c>
      <c r="E25" s="17">
        <v>12000000</v>
      </c>
      <c r="F25" s="17"/>
      <c r="G25" s="9"/>
      <c r="H25" s="9" t="s">
        <v>147</v>
      </c>
      <c r="I25" s="9" t="s">
        <v>121</v>
      </c>
      <c r="J25" s="16" t="s">
        <v>122</v>
      </c>
      <c r="K25" s="26" t="s">
        <v>121</v>
      </c>
      <c r="L25" s="6">
        <v>22</v>
      </c>
      <c r="M25" s="6">
        <v>12</v>
      </c>
      <c r="N25" s="6">
        <v>9</v>
      </c>
      <c r="O25" s="6">
        <v>5</v>
      </c>
      <c r="P25" s="6">
        <v>6</v>
      </c>
      <c r="Q25" s="6">
        <v>8</v>
      </c>
      <c r="R25" s="6">
        <v>4</v>
      </c>
      <c r="S25" s="14">
        <f t="shared" si="0"/>
        <v>66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</row>
    <row r="26" spans="1:163" s="10" customFormat="1" ht="12.75" customHeight="1" x14ac:dyDescent="0.2">
      <c r="A26" s="12" t="s">
        <v>60</v>
      </c>
      <c r="B26" s="16" t="s">
        <v>85</v>
      </c>
      <c r="C26" s="16" t="s">
        <v>107</v>
      </c>
      <c r="D26" s="17">
        <v>28266500</v>
      </c>
      <c r="E26" s="17">
        <v>9000000</v>
      </c>
      <c r="F26" s="13" t="s">
        <v>155</v>
      </c>
      <c r="G26" s="9" t="s">
        <v>121</v>
      </c>
      <c r="H26" s="9" t="s">
        <v>148</v>
      </c>
      <c r="I26" s="9" t="s">
        <v>121</v>
      </c>
      <c r="J26" s="16" t="s">
        <v>162</v>
      </c>
      <c r="K26" s="26" t="s">
        <v>121</v>
      </c>
      <c r="L26" s="6">
        <v>36</v>
      </c>
      <c r="M26" s="6">
        <v>11</v>
      </c>
      <c r="N26" s="6">
        <v>12</v>
      </c>
      <c r="O26" s="6">
        <v>5</v>
      </c>
      <c r="P26" s="6">
        <v>9</v>
      </c>
      <c r="Q26" s="6">
        <v>9</v>
      </c>
      <c r="R26" s="6">
        <v>4</v>
      </c>
      <c r="S26" s="14">
        <f t="shared" si="0"/>
        <v>86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</row>
    <row r="27" spans="1:163" s="10" customFormat="1" ht="12.75" customHeight="1" x14ac:dyDescent="0.2">
      <c r="A27" s="22" t="s">
        <v>61</v>
      </c>
      <c r="B27" s="19" t="s">
        <v>86</v>
      </c>
      <c r="C27" s="16" t="s">
        <v>108</v>
      </c>
      <c r="D27" s="17">
        <v>16950000</v>
      </c>
      <c r="E27" s="17">
        <v>6000000</v>
      </c>
      <c r="F27" s="17" t="s">
        <v>169</v>
      </c>
      <c r="G27" s="9" t="s">
        <v>170</v>
      </c>
      <c r="H27" s="9" t="s">
        <v>164</v>
      </c>
      <c r="I27" s="9" t="s">
        <v>121</v>
      </c>
      <c r="J27" s="16" t="s">
        <v>152</v>
      </c>
      <c r="K27" s="26" t="s">
        <v>121</v>
      </c>
      <c r="L27" s="6">
        <v>28</v>
      </c>
      <c r="M27" s="6">
        <v>10</v>
      </c>
      <c r="N27" s="6">
        <v>11</v>
      </c>
      <c r="O27" s="6">
        <v>4</v>
      </c>
      <c r="P27" s="6">
        <v>8</v>
      </c>
      <c r="Q27" s="6">
        <v>8</v>
      </c>
      <c r="R27" s="6">
        <v>3</v>
      </c>
      <c r="S27" s="14">
        <f t="shared" si="0"/>
        <v>72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</row>
    <row r="28" spans="1:163" s="10" customFormat="1" x14ac:dyDescent="0.2">
      <c r="A28" s="12" t="s">
        <v>62</v>
      </c>
      <c r="B28" s="16" t="s">
        <v>87</v>
      </c>
      <c r="C28" s="16" t="s">
        <v>109</v>
      </c>
      <c r="D28" s="17">
        <v>55321008</v>
      </c>
      <c r="E28" s="17">
        <v>16000000</v>
      </c>
      <c r="F28" s="13" t="s">
        <v>169</v>
      </c>
      <c r="G28" s="9" t="s">
        <v>170</v>
      </c>
      <c r="H28" s="9" t="s">
        <v>164</v>
      </c>
      <c r="I28" s="9" t="s">
        <v>121</v>
      </c>
      <c r="J28" s="16" t="s">
        <v>146</v>
      </c>
      <c r="K28" s="26" t="s">
        <v>121</v>
      </c>
      <c r="L28" s="6">
        <v>35</v>
      </c>
      <c r="M28" s="6">
        <v>13</v>
      </c>
      <c r="N28" s="6">
        <v>13</v>
      </c>
      <c r="O28" s="6">
        <v>5</v>
      </c>
      <c r="P28" s="6">
        <v>8</v>
      </c>
      <c r="Q28" s="6">
        <v>9</v>
      </c>
      <c r="R28" s="6">
        <v>3</v>
      </c>
      <c r="S28" s="14">
        <f t="shared" si="0"/>
        <v>86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</row>
    <row r="29" spans="1:163" s="10" customFormat="1" ht="12.75" customHeight="1" x14ac:dyDescent="0.2">
      <c r="A29" s="12" t="s">
        <v>63</v>
      </c>
      <c r="B29" s="16" t="s">
        <v>88</v>
      </c>
      <c r="C29" s="16" t="s">
        <v>110</v>
      </c>
      <c r="D29" s="17">
        <v>74052305</v>
      </c>
      <c r="E29" s="17">
        <v>10000000</v>
      </c>
      <c r="F29" s="17" t="s">
        <v>151</v>
      </c>
      <c r="G29" s="9" t="s">
        <v>121</v>
      </c>
      <c r="H29" s="9" t="s">
        <v>167</v>
      </c>
      <c r="I29" s="9" t="s">
        <v>123</v>
      </c>
      <c r="J29" s="16" t="s">
        <v>165</v>
      </c>
      <c r="K29" s="26" t="s">
        <v>123</v>
      </c>
      <c r="L29" s="6">
        <v>18</v>
      </c>
      <c r="M29" s="6">
        <v>8</v>
      </c>
      <c r="N29" s="6">
        <v>8</v>
      </c>
      <c r="O29" s="6">
        <v>4</v>
      </c>
      <c r="P29" s="6">
        <v>6</v>
      </c>
      <c r="Q29" s="6">
        <v>7</v>
      </c>
      <c r="R29" s="6">
        <v>2</v>
      </c>
      <c r="S29" s="14">
        <f t="shared" si="0"/>
        <v>53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</row>
    <row r="30" spans="1:163" s="10" customFormat="1" ht="12.75" customHeight="1" x14ac:dyDescent="0.2">
      <c r="A30" s="12" t="s">
        <v>64</v>
      </c>
      <c r="B30" s="16" t="s">
        <v>85</v>
      </c>
      <c r="C30" s="16" t="s">
        <v>111</v>
      </c>
      <c r="D30" s="17">
        <v>18500000</v>
      </c>
      <c r="E30" s="17">
        <v>6000000</v>
      </c>
      <c r="F30" s="17" t="s">
        <v>163</v>
      </c>
      <c r="G30" s="9" t="s">
        <v>123</v>
      </c>
      <c r="H30" s="9" t="s">
        <v>166</v>
      </c>
      <c r="I30" s="9" t="s">
        <v>121</v>
      </c>
      <c r="J30" s="16" t="s">
        <v>159</v>
      </c>
      <c r="K30" s="26" t="s">
        <v>121</v>
      </c>
      <c r="L30" s="6">
        <v>30</v>
      </c>
      <c r="M30" s="6">
        <v>13</v>
      </c>
      <c r="N30" s="6">
        <v>14</v>
      </c>
      <c r="O30" s="6">
        <v>5</v>
      </c>
      <c r="P30" s="6">
        <v>7</v>
      </c>
      <c r="Q30" s="6">
        <v>7</v>
      </c>
      <c r="R30" s="6">
        <v>4</v>
      </c>
      <c r="S30" s="14">
        <f t="shared" si="0"/>
        <v>80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</row>
    <row r="31" spans="1:163" s="10" customFormat="1" ht="12.75" customHeight="1" x14ac:dyDescent="0.2">
      <c r="A31" s="12" t="s">
        <v>65</v>
      </c>
      <c r="B31" s="16" t="s">
        <v>89</v>
      </c>
      <c r="C31" s="16" t="s">
        <v>112</v>
      </c>
      <c r="D31" s="17">
        <v>32338000</v>
      </c>
      <c r="E31" s="17">
        <v>10000000</v>
      </c>
      <c r="F31" s="13" t="s">
        <v>147</v>
      </c>
      <c r="G31" s="9" t="s">
        <v>121</v>
      </c>
      <c r="H31" s="9" t="s">
        <v>169</v>
      </c>
      <c r="I31" s="9" t="s">
        <v>170</v>
      </c>
      <c r="J31" s="16" t="s">
        <v>149</v>
      </c>
      <c r="K31" s="26" t="s">
        <v>121</v>
      </c>
      <c r="L31" s="6">
        <v>30</v>
      </c>
      <c r="M31" s="6">
        <v>10</v>
      </c>
      <c r="N31" s="6">
        <v>10</v>
      </c>
      <c r="O31" s="6">
        <v>5</v>
      </c>
      <c r="P31" s="6">
        <v>9</v>
      </c>
      <c r="Q31" s="6">
        <v>9</v>
      </c>
      <c r="R31" s="6">
        <v>5</v>
      </c>
      <c r="S31" s="14">
        <f t="shared" si="0"/>
        <v>78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</row>
    <row r="32" spans="1:163" s="10" customFormat="1" ht="12.75" customHeight="1" x14ac:dyDescent="0.2">
      <c r="A32" s="22" t="s">
        <v>66</v>
      </c>
      <c r="B32" s="19" t="s">
        <v>90</v>
      </c>
      <c r="C32" s="16" t="s">
        <v>113</v>
      </c>
      <c r="D32" s="17">
        <v>45463800</v>
      </c>
      <c r="E32" s="17">
        <v>8000000</v>
      </c>
      <c r="F32" s="13" t="s">
        <v>163</v>
      </c>
      <c r="G32" s="9" t="s">
        <v>121</v>
      </c>
      <c r="H32" s="9" t="s">
        <v>169</v>
      </c>
      <c r="I32" s="9" t="s">
        <v>170</v>
      </c>
      <c r="J32" s="16" t="s">
        <v>154</v>
      </c>
      <c r="K32" s="26" t="s">
        <v>121</v>
      </c>
      <c r="L32" s="6">
        <v>33</v>
      </c>
      <c r="M32" s="6">
        <v>10</v>
      </c>
      <c r="N32" s="6">
        <v>12</v>
      </c>
      <c r="O32" s="6">
        <v>5</v>
      </c>
      <c r="P32" s="6">
        <v>9</v>
      </c>
      <c r="Q32" s="6">
        <v>9</v>
      </c>
      <c r="R32" s="6">
        <v>4</v>
      </c>
      <c r="S32" s="14">
        <f t="shared" si="0"/>
        <v>82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</row>
    <row r="33" spans="1:163" s="10" customFormat="1" x14ac:dyDescent="0.2">
      <c r="A33" s="22" t="s">
        <v>67</v>
      </c>
      <c r="B33" s="19" t="s">
        <v>91</v>
      </c>
      <c r="C33" s="16" t="s">
        <v>114</v>
      </c>
      <c r="D33" s="17">
        <v>79530441</v>
      </c>
      <c r="E33" s="17">
        <v>20000000</v>
      </c>
      <c r="F33" s="13" t="s">
        <v>148</v>
      </c>
      <c r="G33" s="9" t="s">
        <v>121</v>
      </c>
      <c r="H33" s="9" t="s">
        <v>167</v>
      </c>
      <c r="I33" s="9" t="s">
        <v>123</v>
      </c>
      <c r="J33" s="16" t="s">
        <v>157</v>
      </c>
      <c r="K33" s="26" t="s">
        <v>121</v>
      </c>
      <c r="L33" s="6">
        <v>25</v>
      </c>
      <c r="M33" s="6">
        <v>11</v>
      </c>
      <c r="N33" s="6">
        <v>12</v>
      </c>
      <c r="O33" s="6">
        <v>5</v>
      </c>
      <c r="P33" s="6">
        <v>8</v>
      </c>
      <c r="Q33" s="6">
        <v>9</v>
      </c>
      <c r="R33" s="6">
        <v>5</v>
      </c>
      <c r="S33" s="14">
        <f t="shared" si="0"/>
        <v>75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</row>
    <row r="34" spans="1:163" s="10" customFormat="1" ht="12.75" customHeight="1" x14ac:dyDescent="0.2">
      <c r="A34" s="22" t="s">
        <v>68</v>
      </c>
      <c r="B34" s="19" t="s">
        <v>92</v>
      </c>
      <c r="C34" s="16" t="s">
        <v>115</v>
      </c>
      <c r="D34" s="17">
        <v>55270800</v>
      </c>
      <c r="E34" s="17">
        <v>15000000</v>
      </c>
      <c r="F34" s="13" t="s">
        <v>167</v>
      </c>
      <c r="G34" s="9" t="s">
        <v>123</v>
      </c>
      <c r="H34" s="9" t="s">
        <v>168</v>
      </c>
      <c r="I34" s="9" t="s">
        <v>121</v>
      </c>
      <c r="J34" s="16" t="s">
        <v>160</v>
      </c>
      <c r="K34" s="26" t="s">
        <v>121</v>
      </c>
      <c r="L34" s="6">
        <v>25</v>
      </c>
      <c r="M34" s="6">
        <v>12</v>
      </c>
      <c r="N34" s="6">
        <v>14</v>
      </c>
      <c r="O34" s="6">
        <v>5</v>
      </c>
      <c r="P34" s="6">
        <v>7</v>
      </c>
      <c r="Q34" s="6">
        <v>7</v>
      </c>
      <c r="R34" s="6">
        <v>3</v>
      </c>
      <c r="S34" s="14">
        <f t="shared" si="0"/>
        <v>73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</row>
    <row r="35" spans="1:163" s="10" customFormat="1" ht="12.75" customHeight="1" x14ac:dyDescent="0.2">
      <c r="A35" s="22" t="s">
        <v>69</v>
      </c>
      <c r="B35" s="19" t="s">
        <v>93</v>
      </c>
      <c r="C35" s="16" t="s">
        <v>116</v>
      </c>
      <c r="D35" s="17">
        <v>25323457</v>
      </c>
      <c r="E35" s="17">
        <v>8000000</v>
      </c>
      <c r="F35" s="17" t="s">
        <v>167</v>
      </c>
      <c r="G35" s="9" t="s">
        <v>121</v>
      </c>
      <c r="H35" s="9" t="s">
        <v>153</v>
      </c>
      <c r="I35" s="9" t="s">
        <v>121</v>
      </c>
      <c r="J35" s="16" t="s">
        <v>122</v>
      </c>
      <c r="K35" s="26" t="s">
        <v>121</v>
      </c>
      <c r="L35" s="6">
        <v>29</v>
      </c>
      <c r="M35" s="6">
        <v>12</v>
      </c>
      <c r="N35" s="6">
        <v>13</v>
      </c>
      <c r="O35" s="6">
        <v>5</v>
      </c>
      <c r="P35" s="6">
        <v>9</v>
      </c>
      <c r="Q35" s="6">
        <v>8</v>
      </c>
      <c r="R35" s="6">
        <v>3</v>
      </c>
      <c r="S35" s="14">
        <f t="shared" si="0"/>
        <v>79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</row>
    <row r="36" spans="1:163" s="10" customFormat="1" ht="12.75" customHeight="1" x14ac:dyDescent="0.2">
      <c r="A36" s="22" t="s">
        <v>70</v>
      </c>
      <c r="B36" s="19" t="s">
        <v>94</v>
      </c>
      <c r="C36" s="16" t="s">
        <v>117</v>
      </c>
      <c r="D36" s="17">
        <v>26756389</v>
      </c>
      <c r="E36" s="17">
        <v>8000000</v>
      </c>
      <c r="F36" s="13" t="s">
        <v>155</v>
      </c>
      <c r="G36" s="9" t="s">
        <v>121</v>
      </c>
      <c r="H36" s="9" t="s">
        <v>148</v>
      </c>
      <c r="I36" s="9" t="s">
        <v>123</v>
      </c>
      <c r="J36" s="9" t="s">
        <v>161</v>
      </c>
      <c r="K36" s="9" t="s">
        <v>121</v>
      </c>
      <c r="L36" s="6">
        <v>23</v>
      </c>
      <c r="M36" s="6">
        <v>9</v>
      </c>
      <c r="N36" s="6">
        <v>10</v>
      </c>
      <c r="O36" s="6">
        <v>5</v>
      </c>
      <c r="P36" s="6">
        <v>8</v>
      </c>
      <c r="Q36" s="6">
        <v>8</v>
      </c>
      <c r="R36" s="6">
        <v>4</v>
      </c>
      <c r="S36" s="14">
        <f t="shared" si="0"/>
        <v>67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</row>
    <row r="37" spans="1:163" s="10" customFormat="1" ht="12.75" customHeight="1" x14ac:dyDescent="0.2">
      <c r="A37" s="22" t="s">
        <v>71</v>
      </c>
      <c r="B37" s="19" t="s">
        <v>173</v>
      </c>
      <c r="C37" s="16" t="s">
        <v>118</v>
      </c>
      <c r="D37" s="17">
        <v>7877969</v>
      </c>
      <c r="E37" s="17">
        <v>1309569</v>
      </c>
      <c r="F37" s="20" t="s">
        <v>169</v>
      </c>
      <c r="G37" s="9" t="s">
        <v>170</v>
      </c>
      <c r="H37" s="9" t="s">
        <v>156</v>
      </c>
      <c r="I37" s="9" t="s">
        <v>121</v>
      </c>
      <c r="J37" s="9" t="s">
        <v>150</v>
      </c>
      <c r="K37" s="9" t="s">
        <v>121</v>
      </c>
      <c r="L37" s="6">
        <v>33</v>
      </c>
      <c r="M37" s="6">
        <v>13</v>
      </c>
      <c r="N37" s="6">
        <v>11</v>
      </c>
      <c r="O37" s="6">
        <v>5</v>
      </c>
      <c r="P37" s="6">
        <v>8</v>
      </c>
      <c r="Q37" s="6">
        <v>7</v>
      </c>
      <c r="R37" s="6">
        <v>3</v>
      </c>
      <c r="S37" s="14">
        <f t="shared" si="0"/>
        <v>80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</row>
    <row r="38" spans="1:163" s="10" customFormat="1" ht="12.75" customHeight="1" x14ac:dyDescent="0.2">
      <c r="A38" s="22" t="s">
        <v>72</v>
      </c>
      <c r="B38" s="19" t="s">
        <v>95</v>
      </c>
      <c r="C38" s="16" t="s">
        <v>119</v>
      </c>
      <c r="D38" s="17">
        <v>37014622</v>
      </c>
      <c r="E38" s="17">
        <v>9000000</v>
      </c>
      <c r="F38" s="20" t="s">
        <v>151</v>
      </c>
      <c r="G38" s="9" t="s">
        <v>123</v>
      </c>
      <c r="H38" s="9" t="s">
        <v>164</v>
      </c>
      <c r="I38" s="9" t="s">
        <v>123</v>
      </c>
      <c r="J38" s="9" t="s">
        <v>146</v>
      </c>
      <c r="K38" s="9" t="s">
        <v>123</v>
      </c>
      <c r="L38" s="6">
        <v>20</v>
      </c>
      <c r="M38" s="6">
        <v>9</v>
      </c>
      <c r="N38" s="6">
        <v>9</v>
      </c>
      <c r="O38" s="6">
        <v>4</v>
      </c>
      <c r="P38" s="6">
        <v>7</v>
      </c>
      <c r="Q38" s="6">
        <v>7</v>
      </c>
      <c r="R38" s="6">
        <v>4</v>
      </c>
      <c r="S38" s="14">
        <f t="shared" si="0"/>
        <v>60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</row>
    <row r="39" spans="1:163" s="10" customFormat="1" ht="12.75" customHeight="1" x14ac:dyDescent="0.2">
      <c r="A39" s="22" t="s">
        <v>73</v>
      </c>
      <c r="B39" s="19" t="s">
        <v>96</v>
      </c>
      <c r="C39" s="16" t="s">
        <v>120</v>
      </c>
      <c r="D39" s="17">
        <v>27950320</v>
      </c>
      <c r="E39" s="17">
        <v>8000000</v>
      </c>
      <c r="F39" s="20" t="s">
        <v>169</v>
      </c>
      <c r="G39" s="9" t="s">
        <v>170</v>
      </c>
      <c r="H39" s="9"/>
      <c r="I39" s="9"/>
      <c r="J39" s="9" t="s">
        <v>165</v>
      </c>
      <c r="K39" s="9" t="s">
        <v>121</v>
      </c>
      <c r="L39" s="6">
        <v>33</v>
      </c>
      <c r="M39" s="6">
        <v>13</v>
      </c>
      <c r="N39" s="6">
        <v>11</v>
      </c>
      <c r="O39" s="6">
        <v>5</v>
      </c>
      <c r="P39" s="6">
        <v>8</v>
      </c>
      <c r="Q39" s="6">
        <v>9</v>
      </c>
      <c r="R39" s="6">
        <v>4</v>
      </c>
      <c r="S39" s="14">
        <f t="shared" si="0"/>
        <v>83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</row>
    <row r="40" spans="1:163" x14ac:dyDescent="0.3">
      <c r="D40" s="4">
        <f>SUM(D15:D36)</f>
        <v>862927916</v>
      </c>
      <c r="E40" s="4">
        <f>SUM(E15:E36)</f>
        <v>231500000</v>
      </c>
      <c r="F40" s="4"/>
    </row>
    <row r="41" spans="1:163" x14ac:dyDescent="0.3">
      <c r="E41" s="4"/>
      <c r="F41" s="4"/>
      <c r="G41" s="4"/>
      <c r="H41" s="4"/>
    </row>
  </sheetData>
  <mergeCells count="16">
    <mergeCell ref="P12:P13"/>
    <mergeCell ref="Q12:Q13"/>
    <mergeCell ref="R12:R13"/>
    <mergeCell ref="S12:S13"/>
    <mergeCell ref="H12:I12"/>
    <mergeCell ref="J12:K12"/>
    <mergeCell ref="L12:L13"/>
    <mergeCell ref="M12:M13"/>
    <mergeCell ref="N12:N13"/>
    <mergeCell ref="O12:O13"/>
    <mergeCell ref="A12:A13"/>
    <mergeCell ref="B12:B13"/>
    <mergeCell ref="C12:C13"/>
    <mergeCell ref="D12:D13"/>
    <mergeCell ref="E12:E13"/>
    <mergeCell ref="F12:G12"/>
  </mergeCells>
  <dataValidations count="2">
    <dataValidation type="whole" allowBlank="1" showInputMessage="1" showErrorMessage="1" errorTitle="ZNOVU A LÉPE" error="To je móóóóóóc!!!!" sqref="L16:L39">
      <formula1>0</formula1>
      <formula2>30</formula2>
    </dataValidation>
    <dataValidation type="whole" showInputMessage="1" showErrorMessage="1" errorTitle="ZNOVU A LÉPE" error="To je móóóóóóc!!!!" sqref="M16:R39">
      <formula1>0</formula1>
      <formula2>15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41"/>
  <sheetViews>
    <sheetView zoomScale="70" zoomScaleNormal="70" workbookViewId="0"/>
  </sheetViews>
  <sheetFormatPr defaultColWidth="9.109375" defaultRowHeight="14.4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8.77734375" style="1" customWidth="1"/>
    <col min="7" max="7" width="6.77734375" style="7" customWidth="1"/>
    <col min="8" max="8" width="18.77734375" style="7" customWidth="1"/>
    <col min="9" max="9" width="6.77734375" style="1" customWidth="1"/>
    <col min="10" max="10" width="18.77734375" style="1" customWidth="1"/>
    <col min="11" max="11" width="6.77734375" style="1" customWidth="1"/>
    <col min="12" max="12" width="9.6640625" style="1" customWidth="1"/>
    <col min="13" max="19" width="9.33203125" style="1" customWidth="1"/>
    <col min="20" max="20" width="14.44140625" style="1" customWidth="1"/>
    <col min="21" max="21" width="30.88671875" style="1" customWidth="1"/>
    <col min="22" max="22" width="10.33203125" style="1" customWidth="1"/>
    <col min="23" max="25" width="9.33203125" style="1" customWidth="1"/>
    <col min="26" max="26" width="16" style="1" customWidth="1"/>
    <col min="27" max="27" width="10.33203125" style="1" customWidth="1"/>
    <col min="28" max="29" width="15.6640625" style="1" customWidth="1"/>
    <col min="30" max="30" width="15" style="1" customWidth="1"/>
    <col min="31" max="16384" width="9.109375" style="1"/>
  </cols>
  <sheetData>
    <row r="1" spans="1:163" ht="38.25" customHeight="1" x14ac:dyDescent="0.3">
      <c r="A1" s="3" t="s">
        <v>31</v>
      </c>
    </row>
    <row r="2" spans="1:163" ht="12.6" x14ac:dyDescent="0.3">
      <c r="A2" s="2" t="s">
        <v>32</v>
      </c>
      <c r="D2" s="2" t="s">
        <v>36</v>
      </c>
    </row>
    <row r="3" spans="1:163" ht="12.6" x14ac:dyDescent="0.3">
      <c r="A3" s="2" t="s">
        <v>21</v>
      </c>
      <c r="D3" s="1" t="s">
        <v>37</v>
      </c>
    </row>
    <row r="4" spans="1:163" ht="12.6" x14ac:dyDescent="0.3">
      <c r="A4" s="2" t="s">
        <v>33</v>
      </c>
      <c r="D4" s="1" t="s">
        <v>29</v>
      </c>
    </row>
    <row r="5" spans="1:163" ht="12.6" x14ac:dyDescent="0.3">
      <c r="A5" s="2" t="s">
        <v>34</v>
      </c>
      <c r="D5" s="1" t="s">
        <v>28</v>
      </c>
    </row>
    <row r="6" spans="1:163" ht="12.6" x14ac:dyDescent="0.3">
      <c r="A6" s="2" t="s">
        <v>35</v>
      </c>
    </row>
    <row r="7" spans="1:163" ht="12.6" x14ac:dyDescent="0.3">
      <c r="A7" s="2" t="s">
        <v>26</v>
      </c>
      <c r="D7" s="2" t="s">
        <v>38</v>
      </c>
    </row>
    <row r="8" spans="1:163" ht="12.6" x14ac:dyDescent="0.3">
      <c r="A8" s="1" t="s">
        <v>27</v>
      </c>
      <c r="D8" s="1" t="s">
        <v>30</v>
      </c>
    </row>
    <row r="9" spans="1:163" ht="12.6" x14ac:dyDescent="0.3">
      <c r="D9" s="2"/>
    </row>
    <row r="10" spans="1:163" ht="12" x14ac:dyDescent="0.3">
      <c r="D10" s="1" t="s">
        <v>39</v>
      </c>
    </row>
    <row r="11" spans="1:163" ht="12.6" x14ac:dyDescent="0.3">
      <c r="A11" s="2"/>
    </row>
    <row r="12" spans="1:163" ht="26.4" customHeight="1" x14ac:dyDescent="0.3">
      <c r="A12" s="30" t="s">
        <v>0</v>
      </c>
      <c r="B12" s="30" t="s">
        <v>1</v>
      </c>
      <c r="C12" s="30" t="s">
        <v>20</v>
      </c>
      <c r="D12" s="30" t="s">
        <v>13</v>
      </c>
      <c r="E12" s="36" t="s">
        <v>2</v>
      </c>
      <c r="F12" s="34" t="s">
        <v>46</v>
      </c>
      <c r="G12" s="35"/>
      <c r="H12" s="34" t="s">
        <v>47</v>
      </c>
      <c r="I12" s="35"/>
      <c r="J12" s="34" t="s">
        <v>48</v>
      </c>
      <c r="K12" s="35"/>
      <c r="L12" s="30" t="s">
        <v>16</v>
      </c>
      <c r="M12" s="30" t="s">
        <v>14</v>
      </c>
      <c r="N12" s="30" t="s">
        <v>17</v>
      </c>
      <c r="O12" s="30" t="s">
        <v>43</v>
      </c>
      <c r="P12" s="30" t="s">
        <v>44</v>
      </c>
      <c r="Q12" s="30" t="s">
        <v>45</v>
      </c>
      <c r="R12" s="30" t="s">
        <v>3</v>
      </c>
      <c r="S12" s="30" t="s">
        <v>4</v>
      </c>
    </row>
    <row r="13" spans="1:163" ht="59.4" customHeight="1" x14ac:dyDescent="0.3">
      <c r="A13" s="31"/>
      <c r="B13" s="31"/>
      <c r="C13" s="31"/>
      <c r="D13" s="31"/>
      <c r="E13" s="37"/>
      <c r="F13" s="8" t="s">
        <v>40</v>
      </c>
      <c r="G13" s="29" t="s">
        <v>41</v>
      </c>
      <c r="H13" s="29" t="s">
        <v>40</v>
      </c>
      <c r="I13" s="29" t="s">
        <v>41</v>
      </c>
      <c r="J13" s="29" t="s">
        <v>40</v>
      </c>
      <c r="K13" s="29" t="s">
        <v>41</v>
      </c>
      <c r="L13" s="31"/>
      <c r="M13" s="31"/>
      <c r="N13" s="31"/>
      <c r="O13" s="31"/>
      <c r="P13" s="31"/>
      <c r="Q13" s="31"/>
      <c r="R13" s="31"/>
      <c r="S13" s="31"/>
    </row>
    <row r="14" spans="1:163" ht="16.5" customHeight="1" x14ac:dyDescent="0.3">
      <c r="A14" s="25"/>
      <c r="B14" s="25"/>
      <c r="C14" s="27"/>
      <c r="D14" s="27"/>
      <c r="E14" s="28"/>
      <c r="F14" s="28"/>
      <c r="G14" s="27"/>
      <c r="H14" s="27"/>
      <c r="I14" s="27"/>
      <c r="J14" s="27"/>
      <c r="K14" s="27"/>
      <c r="L14" s="27" t="s">
        <v>42</v>
      </c>
      <c r="M14" s="27" t="s">
        <v>23</v>
      </c>
      <c r="N14" s="27" t="s">
        <v>23</v>
      </c>
      <c r="O14" s="27" t="s">
        <v>24</v>
      </c>
      <c r="P14" s="27" t="s">
        <v>25</v>
      </c>
      <c r="Q14" s="27" t="s">
        <v>25</v>
      </c>
      <c r="R14" s="27" t="s">
        <v>24</v>
      </c>
      <c r="S14" s="27"/>
    </row>
    <row r="15" spans="1:163" s="10" customFormat="1" ht="12.75" customHeight="1" x14ac:dyDescent="0.2">
      <c r="A15" s="12" t="s">
        <v>49</v>
      </c>
      <c r="B15" s="16" t="s">
        <v>74</v>
      </c>
      <c r="C15" s="16" t="s">
        <v>97</v>
      </c>
      <c r="D15" s="17">
        <v>44957776</v>
      </c>
      <c r="E15" s="17">
        <v>19000000</v>
      </c>
      <c r="F15" s="13"/>
      <c r="G15" s="9"/>
      <c r="H15" s="9" t="s">
        <v>153</v>
      </c>
      <c r="I15" s="9" t="s">
        <v>121</v>
      </c>
      <c r="J15" s="16" t="s">
        <v>122</v>
      </c>
      <c r="K15" s="26" t="s">
        <v>121</v>
      </c>
      <c r="L15" s="6">
        <v>25</v>
      </c>
      <c r="M15" s="6">
        <v>11</v>
      </c>
      <c r="N15" s="6">
        <v>10</v>
      </c>
      <c r="O15" s="6">
        <v>5</v>
      </c>
      <c r="P15" s="6">
        <v>4</v>
      </c>
      <c r="Q15" s="6">
        <v>7</v>
      </c>
      <c r="R15" s="6">
        <v>5</v>
      </c>
      <c r="S15" s="14">
        <f>SUM(L15:R15)</f>
        <v>67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</row>
    <row r="16" spans="1:163" s="10" customFormat="1" ht="12.75" customHeight="1" x14ac:dyDescent="0.2">
      <c r="A16" s="12" t="s">
        <v>50</v>
      </c>
      <c r="B16" s="16" t="s">
        <v>75</v>
      </c>
      <c r="C16" s="16" t="s">
        <v>98</v>
      </c>
      <c r="D16" s="17">
        <v>22775800</v>
      </c>
      <c r="E16" s="17">
        <v>2500000</v>
      </c>
      <c r="F16" s="13" t="s">
        <v>167</v>
      </c>
      <c r="G16" s="9" t="s">
        <v>121</v>
      </c>
      <c r="H16" s="9" t="s">
        <v>148</v>
      </c>
      <c r="I16" s="9" t="s">
        <v>121</v>
      </c>
      <c r="J16" s="16" t="s">
        <v>161</v>
      </c>
      <c r="K16" s="26" t="s">
        <v>121</v>
      </c>
      <c r="L16" s="6">
        <v>20</v>
      </c>
      <c r="M16" s="6">
        <v>10</v>
      </c>
      <c r="N16" s="6">
        <v>8</v>
      </c>
      <c r="O16" s="6">
        <v>4</v>
      </c>
      <c r="P16" s="6">
        <v>8</v>
      </c>
      <c r="Q16" s="6">
        <v>6</v>
      </c>
      <c r="R16" s="6">
        <v>4</v>
      </c>
      <c r="S16" s="14">
        <f t="shared" ref="S16:S39" si="0">SUM(L16:R16)</f>
        <v>60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</row>
    <row r="17" spans="1:163" s="10" customFormat="1" ht="12.75" customHeight="1" x14ac:dyDescent="0.2">
      <c r="A17" s="12" t="s">
        <v>51</v>
      </c>
      <c r="B17" s="16" t="s">
        <v>76</v>
      </c>
      <c r="C17" s="16" t="s">
        <v>145</v>
      </c>
      <c r="D17" s="17">
        <v>25611863</v>
      </c>
      <c r="E17" s="17">
        <v>5000000</v>
      </c>
      <c r="F17" s="17" t="s">
        <v>169</v>
      </c>
      <c r="G17" s="9" t="s">
        <v>170</v>
      </c>
      <c r="H17" s="9" t="s">
        <v>167</v>
      </c>
      <c r="I17" s="9" t="s">
        <v>123</v>
      </c>
      <c r="J17" s="16" t="s">
        <v>150</v>
      </c>
      <c r="K17" s="26" t="s">
        <v>123</v>
      </c>
      <c r="L17" s="6">
        <v>17</v>
      </c>
      <c r="M17" s="6">
        <v>10</v>
      </c>
      <c r="N17" s="6">
        <v>7</v>
      </c>
      <c r="O17" s="6">
        <v>5</v>
      </c>
      <c r="P17" s="6">
        <v>8</v>
      </c>
      <c r="Q17" s="6">
        <v>8</v>
      </c>
      <c r="R17" s="6">
        <v>3</v>
      </c>
      <c r="S17" s="14">
        <f t="shared" si="0"/>
        <v>58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</row>
    <row r="18" spans="1:163" s="10" customFormat="1" ht="12.75" customHeight="1" x14ac:dyDescent="0.2">
      <c r="A18" s="22" t="s">
        <v>52</v>
      </c>
      <c r="B18" s="19" t="s">
        <v>77</v>
      </c>
      <c r="C18" s="16" t="s">
        <v>99</v>
      </c>
      <c r="D18" s="17">
        <v>45399956</v>
      </c>
      <c r="E18" s="17">
        <v>15000000</v>
      </c>
      <c r="F18" s="13" t="s">
        <v>151</v>
      </c>
      <c r="G18" s="9" t="s">
        <v>121</v>
      </c>
      <c r="H18" s="9" t="s">
        <v>164</v>
      </c>
      <c r="I18" s="9" t="s">
        <v>121</v>
      </c>
      <c r="J18" s="16" t="s">
        <v>146</v>
      </c>
      <c r="K18" s="26" t="s">
        <v>121</v>
      </c>
      <c r="L18" s="6">
        <v>30</v>
      </c>
      <c r="M18" s="6">
        <v>12</v>
      </c>
      <c r="N18" s="6">
        <v>14</v>
      </c>
      <c r="O18" s="6">
        <v>5</v>
      </c>
      <c r="P18" s="6">
        <v>7</v>
      </c>
      <c r="Q18" s="6">
        <v>7</v>
      </c>
      <c r="R18" s="6">
        <v>5</v>
      </c>
      <c r="S18" s="14">
        <f t="shared" si="0"/>
        <v>80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</row>
    <row r="19" spans="1:163" s="10" customFormat="1" ht="12.75" customHeight="1" x14ac:dyDescent="0.2">
      <c r="A19" s="22" t="s">
        <v>53</v>
      </c>
      <c r="B19" s="19" t="s">
        <v>78</v>
      </c>
      <c r="C19" s="16" t="s">
        <v>100</v>
      </c>
      <c r="D19" s="17">
        <v>27840000</v>
      </c>
      <c r="E19" s="17">
        <v>10500000</v>
      </c>
      <c r="F19" s="17" t="s">
        <v>169</v>
      </c>
      <c r="G19" s="9" t="s">
        <v>170</v>
      </c>
      <c r="H19" s="9" t="s">
        <v>168</v>
      </c>
      <c r="I19" s="9" t="s">
        <v>121</v>
      </c>
      <c r="J19" s="16" t="s">
        <v>165</v>
      </c>
      <c r="K19" s="26" t="s">
        <v>121</v>
      </c>
      <c r="L19" s="6">
        <v>35</v>
      </c>
      <c r="M19" s="6">
        <v>12</v>
      </c>
      <c r="N19" s="6">
        <v>12</v>
      </c>
      <c r="O19" s="6">
        <v>4</v>
      </c>
      <c r="P19" s="6">
        <v>8</v>
      </c>
      <c r="Q19" s="6">
        <v>7</v>
      </c>
      <c r="R19" s="6">
        <v>2</v>
      </c>
      <c r="S19" s="14">
        <f t="shared" si="0"/>
        <v>80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</row>
    <row r="20" spans="1:163" s="10" customFormat="1" ht="12" x14ac:dyDescent="0.2">
      <c r="A20" s="22" t="s">
        <v>54</v>
      </c>
      <c r="B20" s="19" t="s">
        <v>79</v>
      </c>
      <c r="C20" s="16" t="s">
        <v>101</v>
      </c>
      <c r="D20" s="17">
        <v>23919690</v>
      </c>
      <c r="E20" s="17">
        <v>8000000</v>
      </c>
      <c r="F20" s="13" t="s">
        <v>151</v>
      </c>
      <c r="G20" s="9" t="s">
        <v>123</v>
      </c>
      <c r="H20" s="9" t="s">
        <v>169</v>
      </c>
      <c r="I20" s="9" t="s">
        <v>170</v>
      </c>
      <c r="J20" s="16" t="s">
        <v>159</v>
      </c>
      <c r="K20" s="26" t="s">
        <v>121</v>
      </c>
      <c r="L20" s="6">
        <v>28</v>
      </c>
      <c r="M20" s="6">
        <v>13</v>
      </c>
      <c r="N20" s="6">
        <v>10</v>
      </c>
      <c r="O20" s="6">
        <v>5</v>
      </c>
      <c r="P20" s="6">
        <v>8</v>
      </c>
      <c r="Q20" s="6">
        <v>8</v>
      </c>
      <c r="R20" s="6">
        <v>4</v>
      </c>
      <c r="S20" s="14">
        <f t="shared" si="0"/>
        <v>76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</row>
    <row r="21" spans="1:163" s="10" customFormat="1" ht="12.75" customHeight="1" x14ac:dyDescent="0.2">
      <c r="A21" s="12" t="s">
        <v>55</v>
      </c>
      <c r="B21" s="16" t="s">
        <v>80</v>
      </c>
      <c r="C21" s="16" t="s">
        <v>102</v>
      </c>
      <c r="D21" s="17">
        <v>45240000</v>
      </c>
      <c r="E21" s="17">
        <v>12000000</v>
      </c>
      <c r="F21" s="13" t="s">
        <v>147</v>
      </c>
      <c r="G21" s="9" t="s">
        <v>123</v>
      </c>
      <c r="H21" s="9"/>
      <c r="I21" s="9"/>
      <c r="J21" s="16" t="s">
        <v>149</v>
      </c>
      <c r="K21" s="26" t="s">
        <v>123</v>
      </c>
      <c r="L21" s="6">
        <v>25</v>
      </c>
      <c r="M21" s="6">
        <v>11</v>
      </c>
      <c r="N21" s="6">
        <v>8</v>
      </c>
      <c r="O21" s="6">
        <v>5</v>
      </c>
      <c r="P21" s="6">
        <v>9</v>
      </c>
      <c r="Q21" s="6">
        <v>9</v>
      </c>
      <c r="R21" s="6">
        <v>4</v>
      </c>
      <c r="S21" s="14">
        <f t="shared" si="0"/>
        <v>71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</row>
    <row r="22" spans="1:163" s="10" customFormat="1" ht="12.75" customHeight="1" x14ac:dyDescent="0.2">
      <c r="A22" s="22" t="s">
        <v>56</v>
      </c>
      <c r="B22" s="19" t="s">
        <v>81</v>
      </c>
      <c r="C22" s="16" t="s">
        <v>103</v>
      </c>
      <c r="D22" s="17">
        <v>19587100</v>
      </c>
      <c r="E22" s="17">
        <v>8500000</v>
      </c>
      <c r="F22" s="13" t="s">
        <v>163</v>
      </c>
      <c r="G22" s="9" t="s">
        <v>121</v>
      </c>
      <c r="H22" s="9" t="s">
        <v>169</v>
      </c>
      <c r="I22" s="9" t="s">
        <v>170</v>
      </c>
      <c r="J22" s="16" t="s">
        <v>154</v>
      </c>
      <c r="K22" s="26" t="s">
        <v>123</v>
      </c>
      <c r="L22" s="6">
        <v>20</v>
      </c>
      <c r="M22" s="6">
        <v>8</v>
      </c>
      <c r="N22" s="6">
        <v>5</v>
      </c>
      <c r="O22" s="6">
        <v>5</v>
      </c>
      <c r="P22" s="6">
        <v>7</v>
      </c>
      <c r="Q22" s="6">
        <v>6</v>
      </c>
      <c r="R22" s="6">
        <v>3</v>
      </c>
      <c r="S22" s="14">
        <f t="shared" si="0"/>
        <v>54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</row>
    <row r="23" spans="1:163" s="10" customFormat="1" ht="13.5" customHeight="1" x14ac:dyDescent="0.2">
      <c r="A23" s="12" t="s">
        <v>57</v>
      </c>
      <c r="B23" s="16" t="s">
        <v>82</v>
      </c>
      <c r="C23" s="16" t="s">
        <v>104</v>
      </c>
      <c r="D23" s="17">
        <v>21902408</v>
      </c>
      <c r="E23" s="17">
        <v>7000000</v>
      </c>
      <c r="F23" s="13" t="s">
        <v>148</v>
      </c>
      <c r="G23" s="9" t="s">
        <v>121</v>
      </c>
      <c r="H23" s="9" t="s">
        <v>167</v>
      </c>
      <c r="I23" s="9" t="s">
        <v>121</v>
      </c>
      <c r="J23" s="16" t="s">
        <v>158</v>
      </c>
      <c r="K23" s="26" t="s">
        <v>121</v>
      </c>
      <c r="L23" s="6">
        <v>27</v>
      </c>
      <c r="M23" s="6">
        <v>13</v>
      </c>
      <c r="N23" s="6">
        <v>11</v>
      </c>
      <c r="O23" s="6">
        <v>5</v>
      </c>
      <c r="P23" s="6">
        <v>8</v>
      </c>
      <c r="Q23" s="6">
        <v>8</v>
      </c>
      <c r="R23" s="6">
        <v>4</v>
      </c>
      <c r="S23" s="14">
        <f t="shared" si="0"/>
        <v>76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</row>
    <row r="24" spans="1:163" s="10" customFormat="1" ht="12.75" customHeight="1" x14ac:dyDescent="0.2">
      <c r="A24" s="12" t="s">
        <v>58</v>
      </c>
      <c r="B24" s="16" t="s">
        <v>83</v>
      </c>
      <c r="C24" s="16" t="s">
        <v>105</v>
      </c>
      <c r="D24" s="17">
        <v>99914950</v>
      </c>
      <c r="E24" s="17">
        <v>16000000</v>
      </c>
      <c r="F24" s="13" t="s">
        <v>167</v>
      </c>
      <c r="G24" s="9" t="s">
        <v>121</v>
      </c>
      <c r="H24" s="9" t="s">
        <v>169</v>
      </c>
      <c r="I24" s="9" t="s">
        <v>170</v>
      </c>
      <c r="J24" s="16" t="s">
        <v>160</v>
      </c>
      <c r="K24" s="26" t="s">
        <v>121</v>
      </c>
      <c r="L24" s="6">
        <v>18</v>
      </c>
      <c r="M24" s="6">
        <v>12</v>
      </c>
      <c r="N24" s="6">
        <v>8</v>
      </c>
      <c r="O24" s="6">
        <v>5</v>
      </c>
      <c r="P24" s="6">
        <v>8</v>
      </c>
      <c r="Q24" s="6">
        <v>7</v>
      </c>
      <c r="R24" s="6">
        <v>4</v>
      </c>
      <c r="S24" s="14">
        <f t="shared" si="0"/>
        <v>62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</row>
    <row r="25" spans="1:163" s="10" customFormat="1" ht="12.75" customHeight="1" x14ac:dyDescent="0.2">
      <c r="A25" s="22" t="s">
        <v>59</v>
      </c>
      <c r="B25" s="19" t="s">
        <v>84</v>
      </c>
      <c r="C25" s="16" t="s">
        <v>106</v>
      </c>
      <c r="D25" s="17">
        <v>28005673</v>
      </c>
      <c r="E25" s="17">
        <v>12000000</v>
      </c>
      <c r="F25" s="17"/>
      <c r="G25" s="9"/>
      <c r="H25" s="9" t="s">
        <v>147</v>
      </c>
      <c r="I25" s="9" t="s">
        <v>121</v>
      </c>
      <c r="J25" s="16" t="s">
        <v>122</v>
      </c>
      <c r="K25" s="26" t="s">
        <v>121</v>
      </c>
      <c r="L25" s="6">
        <v>27</v>
      </c>
      <c r="M25" s="6">
        <v>12</v>
      </c>
      <c r="N25" s="6">
        <v>10</v>
      </c>
      <c r="O25" s="6">
        <v>5</v>
      </c>
      <c r="P25" s="6">
        <v>7</v>
      </c>
      <c r="Q25" s="6">
        <v>7</v>
      </c>
      <c r="R25" s="6">
        <v>4</v>
      </c>
      <c r="S25" s="14">
        <f t="shared" si="0"/>
        <v>72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</row>
    <row r="26" spans="1:163" s="10" customFormat="1" ht="12.75" customHeight="1" x14ac:dyDescent="0.2">
      <c r="A26" s="12" t="s">
        <v>60</v>
      </c>
      <c r="B26" s="16" t="s">
        <v>85</v>
      </c>
      <c r="C26" s="16" t="s">
        <v>107</v>
      </c>
      <c r="D26" s="17">
        <v>28266500</v>
      </c>
      <c r="E26" s="17">
        <v>9000000</v>
      </c>
      <c r="F26" s="13" t="s">
        <v>155</v>
      </c>
      <c r="G26" s="9" t="s">
        <v>121</v>
      </c>
      <c r="H26" s="9" t="s">
        <v>148</v>
      </c>
      <c r="I26" s="9" t="s">
        <v>121</v>
      </c>
      <c r="J26" s="16" t="s">
        <v>162</v>
      </c>
      <c r="K26" s="26" t="s">
        <v>121</v>
      </c>
      <c r="L26" s="6">
        <v>35</v>
      </c>
      <c r="M26" s="6">
        <v>11</v>
      </c>
      <c r="N26" s="6">
        <v>14</v>
      </c>
      <c r="O26" s="6">
        <v>5</v>
      </c>
      <c r="P26" s="6">
        <v>9</v>
      </c>
      <c r="Q26" s="6">
        <v>9</v>
      </c>
      <c r="R26" s="6">
        <v>4</v>
      </c>
      <c r="S26" s="14">
        <f t="shared" si="0"/>
        <v>87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</row>
    <row r="27" spans="1:163" s="10" customFormat="1" ht="12.75" customHeight="1" x14ac:dyDescent="0.2">
      <c r="A27" s="22" t="s">
        <v>61</v>
      </c>
      <c r="B27" s="19" t="s">
        <v>86</v>
      </c>
      <c r="C27" s="16" t="s">
        <v>108</v>
      </c>
      <c r="D27" s="17">
        <v>16950000</v>
      </c>
      <c r="E27" s="17">
        <v>6000000</v>
      </c>
      <c r="F27" s="17" t="s">
        <v>169</v>
      </c>
      <c r="G27" s="9" t="s">
        <v>170</v>
      </c>
      <c r="H27" s="9" t="s">
        <v>164</v>
      </c>
      <c r="I27" s="9" t="s">
        <v>121</v>
      </c>
      <c r="J27" s="16" t="s">
        <v>152</v>
      </c>
      <c r="K27" s="26" t="s">
        <v>121</v>
      </c>
      <c r="L27" s="6">
        <v>27</v>
      </c>
      <c r="M27" s="6">
        <v>10</v>
      </c>
      <c r="N27" s="6">
        <v>12</v>
      </c>
      <c r="O27" s="6">
        <v>4</v>
      </c>
      <c r="P27" s="6">
        <v>8</v>
      </c>
      <c r="Q27" s="6">
        <v>8</v>
      </c>
      <c r="R27" s="6">
        <v>4</v>
      </c>
      <c r="S27" s="14">
        <f t="shared" si="0"/>
        <v>73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</row>
    <row r="28" spans="1:163" s="10" customFormat="1" ht="12" x14ac:dyDescent="0.2">
      <c r="A28" s="12" t="s">
        <v>62</v>
      </c>
      <c r="B28" s="16" t="s">
        <v>87</v>
      </c>
      <c r="C28" s="16" t="s">
        <v>109</v>
      </c>
      <c r="D28" s="17">
        <v>55321008</v>
      </c>
      <c r="E28" s="17">
        <v>16000000</v>
      </c>
      <c r="F28" s="13" t="s">
        <v>169</v>
      </c>
      <c r="G28" s="9" t="s">
        <v>170</v>
      </c>
      <c r="H28" s="9" t="s">
        <v>164</v>
      </c>
      <c r="I28" s="9" t="s">
        <v>121</v>
      </c>
      <c r="J28" s="16" t="s">
        <v>146</v>
      </c>
      <c r="K28" s="26" t="s">
        <v>121</v>
      </c>
      <c r="L28" s="6">
        <v>35</v>
      </c>
      <c r="M28" s="6">
        <v>14</v>
      </c>
      <c r="N28" s="6">
        <v>13</v>
      </c>
      <c r="O28" s="6">
        <v>5</v>
      </c>
      <c r="P28" s="6">
        <v>8</v>
      </c>
      <c r="Q28" s="6">
        <v>9</v>
      </c>
      <c r="R28" s="6">
        <v>3</v>
      </c>
      <c r="S28" s="14">
        <f t="shared" si="0"/>
        <v>87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</row>
    <row r="29" spans="1:163" s="10" customFormat="1" ht="12.75" customHeight="1" x14ac:dyDescent="0.2">
      <c r="A29" s="12" t="s">
        <v>63</v>
      </c>
      <c r="B29" s="16" t="s">
        <v>88</v>
      </c>
      <c r="C29" s="16" t="s">
        <v>110</v>
      </c>
      <c r="D29" s="17">
        <v>74052305</v>
      </c>
      <c r="E29" s="17">
        <v>10000000</v>
      </c>
      <c r="F29" s="17" t="s">
        <v>151</v>
      </c>
      <c r="G29" s="9" t="s">
        <v>121</v>
      </c>
      <c r="H29" s="9" t="s">
        <v>167</v>
      </c>
      <c r="I29" s="9" t="s">
        <v>123</v>
      </c>
      <c r="J29" s="16" t="s">
        <v>165</v>
      </c>
      <c r="K29" s="26" t="s">
        <v>123</v>
      </c>
      <c r="L29" s="6">
        <v>22</v>
      </c>
      <c r="M29" s="6">
        <v>8</v>
      </c>
      <c r="N29" s="6">
        <v>7</v>
      </c>
      <c r="O29" s="6">
        <v>4</v>
      </c>
      <c r="P29" s="6">
        <v>5</v>
      </c>
      <c r="Q29" s="6">
        <v>6</v>
      </c>
      <c r="R29" s="6">
        <v>2</v>
      </c>
      <c r="S29" s="14">
        <f t="shared" si="0"/>
        <v>54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</row>
    <row r="30" spans="1:163" s="10" customFormat="1" ht="12.75" customHeight="1" x14ac:dyDescent="0.2">
      <c r="A30" s="12" t="s">
        <v>64</v>
      </c>
      <c r="B30" s="16" t="s">
        <v>85</v>
      </c>
      <c r="C30" s="16" t="s">
        <v>111</v>
      </c>
      <c r="D30" s="17">
        <v>18500000</v>
      </c>
      <c r="E30" s="17">
        <v>6000000</v>
      </c>
      <c r="F30" s="17" t="s">
        <v>163</v>
      </c>
      <c r="G30" s="9" t="s">
        <v>123</v>
      </c>
      <c r="H30" s="9" t="s">
        <v>166</v>
      </c>
      <c r="I30" s="9" t="s">
        <v>121</v>
      </c>
      <c r="J30" s="16" t="s">
        <v>159</v>
      </c>
      <c r="K30" s="26" t="s">
        <v>121</v>
      </c>
      <c r="L30" s="6">
        <v>30</v>
      </c>
      <c r="M30" s="6">
        <v>12</v>
      </c>
      <c r="N30" s="6">
        <v>13</v>
      </c>
      <c r="O30" s="6">
        <v>5</v>
      </c>
      <c r="P30" s="6">
        <v>9</v>
      </c>
      <c r="Q30" s="6">
        <v>9</v>
      </c>
      <c r="R30" s="6">
        <v>4</v>
      </c>
      <c r="S30" s="14">
        <f t="shared" si="0"/>
        <v>82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</row>
    <row r="31" spans="1:163" s="10" customFormat="1" ht="12.75" customHeight="1" x14ac:dyDescent="0.2">
      <c r="A31" s="12" t="s">
        <v>65</v>
      </c>
      <c r="B31" s="16" t="s">
        <v>89</v>
      </c>
      <c r="C31" s="16" t="s">
        <v>112</v>
      </c>
      <c r="D31" s="17">
        <v>32338000</v>
      </c>
      <c r="E31" s="17">
        <v>10000000</v>
      </c>
      <c r="F31" s="13" t="s">
        <v>147</v>
      </c>
      <c r="G31" s="9" t="s">
        <v>121</v>
      </c>
      <c r="H31" s="9" t="s">
        <v>169</v>
      </c>
      <c r="I31" s="9" t="s">
        <v>170</v>
      </c>
      <c r="J31" s="16" t="s">
        <v>149</v>
      </c>
      <c r="K31" s="26" t="s">
        <v>121</v>
      </c>
      <c r="L31" s="6">
        <v>25</v>
      </c>
      <c r="M31" s="6">
        <v>13</v>
      </c>
      <c r="N31" s="6">
        <v>11</v>
      </c>
      <c r="O31" s="6">
        <v>5</v>
      </c>
      <c r="P31" s="6">
        <v>8</v>
      </c>
      <c r="Q31" s="6">
        <v>9</v>
      </c>
      <c r="R31" s="6">
        <v>4</v>
      </c>
      <c r="S31" s="14">
        <f t="shared" si="0"/>
        <v>75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</row>
    <row r="32" spans="1:163" s="10" customFormat="1" ht="12.75" customHeight="1" x14ac:dyDescent="0.2">
      <c r="A32" s="22" t="s">
        <v>66</v>
      </c>
      <c r="B32" s="19" t="s">
        <v>90</v>
      </c>
      <c r="C32" s="16" t="s">
        <v>113</v>
      </c>
      <c r="D32" s="17">
        <v>45463800</v>
      </c>
      <c r="E32" s="17">
        <v>8000000</v>
      </c>
      <c r="F32" s="13" t="s">
        <v>163</v>
      </c>
      <c r="G32" s="9" t="s">
        <v>121</v>
      </c>
      <c r="H32" s="9" t="s">
        <v>169</v>
      </c>
      <c r="I32" s="9" t="s">
        <v>170</v>
      </c>
      <c r="J32" s="16" t="s">
        <v>154</v>
      </c>
      <c r="K32" s="26" t="s">
        <v>121</v>
      </c>
      <c r="L32" s="6">
        <v>32</v>
      </c>
      <c r="M32" s="6">
        <v>10</v>
      </c>
      <c r="N32" s="6">
        <v>12</v>
      </c>
      <c r="O32" s="6">
        <v>5</v>
      </c>
      <c r="P32" s="6">
        <v>9</v>
      </c>
      <c r="Q32" s="6">
        <v>9</v>
      </c>
      <c r="R32" s="6">
        <v>4</v>
      </c>
      <c r="S32" s="14">
        <f t="shared" si="0"/>
        <v>81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</row>
    <row r="33" spans="1:163" s="10" customFormat="1" ht="12" x14ac:dyDescent="0.2">
      <c r="A33" s="22" t="s">
        <v>67</v>
      </c>
      <c r="B33" s="19" t="s">
        <v>91</v>
      </c>
      <c r="C33" s="16" t="s">
        <v>114</v>
      </c>
      <c r="D33" s="17">
        <v>79530441</v>
      </c>
      <c r="E33" s="17">
        <v>20000000</v>
      </c>
      <c r="F33" s="13" t="s">
        <v>148</v>
      </c>
      <c r="G33" s="9" t="s">
        <v>121</v>
      </c>
      <c r="H33" s="9" t="s">
        <v>167</v>
      </c>
      <c r="I33" s="9" t="s">
        <v>123</v>
      </c>
      <c r="J33" s="16" t="s">
        <v>157</v>
      </c>
      <c r="K33" s="26" t="s">
        <v>121</v>
      </c>
      <c r="L33" s="6">
        <v>29</v>
      </c>
      <c r="M33" s="6">
        <v>12</v>
      </c>
      <c r="N33" s="6">
        <v>11</v>
      </c>
      <c r="O33" s="6">
        <v>4</v>
      </c>
      <c r="P33" s="6">
        <v>8</v>
      </c>
      <c r="Q33" s="6">
        <v>8</v>
      </c>
      <c r="R33" s="6">
        <v>5</v>
      </c>
      <c r="S33" s="14">
        <f t="shared" si="0"/>
        <v>77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</row>
    <row r="34" spans="1:163" s="10" customFormat="1" ht="12.75" customHeight="1" x14ac:dyDescent="0.2">
      <c r="A34" s="22" t="s">
        <v>68</v>
      </c>
      <c r="B34" s="19" t="s">
        <v>92</v>
      </c>
      <c r="C34" s="16" t="s">
        <v>115</v>
      </c>
      <c r="D34" s="17">
        <v>55270800</v>
      </c>
      <c r="E34" s="17">
        <v>15000000</v>
      </c>
      <c r="F34" s="13" t="s">
        <v>167</v>
      </c>
      <c r="G34" s="9" t="s">
        <v>123</v>
      </c>
      <c r="H34" s="9" t="s">
        <v>168</v>
      </c>
      <c r="I34" s="9" t="s">
        <v>121</v>
      </c>
      <c r="J34" s="16" t="s">
        <v>160</v>
      </c>
      <c r="K34" s="26" t="s">
        <v>121</v>
      </c>
      <c r="L34" s="6">
        <v>30</v>
      </c>
      <c r="M34" s="6">
        <v>12</v>
      </c>
      <c r="N34" s="6">
        <v>13</v>
      </c>
      <c r="O34" s="6">
        <v>5</v>
      </c>
      <c r="P34" s="6">
        <v>6</v>
      </c>
      <c r="Q34" s="6">
        <v>6</v>
      </c>
      <c r="R34" s="6">
        <v>3</v>
      </c>
      <c r="S34" s="14">
        <f t="shared" si="0"/>
        <v>75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</row>
    <row r="35" spans="1:163" s="10" customFormat="1" ht="12.75" customHeight="1" x14ac:dyDescent="0.2">
      <c r="A35" s="22" t="s">
        <v>69</v>
      </c>
      <c r="B35" s="19" t="s">
        <v>93</v>
      </c>
      <c r="C35" s="16" t="s">
        <v>116</v>
      </c>
      <c r="D35" s="17">
        <v>25323457</v>
      </c>
      <c r="E35" s="17">
        <v>8000000</v>
      </c>
      <c r="F35" s="17" t="s">
        <v>167</v>
      </c>
      <c r="G35" s="9" t="s">
        <v>121</v>
      </c>
      <c r="H35" s="9" t="s">
        <v>153</v>
      </c>
      <c r="I35" s="9" t="s">
        <v>121</v>
      </c>
      <c r="J35" s="16" t="s">
        <v>122</v>
      </c>
      <c r="K35" s="26" t="s">
        <v>121</v>
      </c>
      <c r="L35" s="6">
        <v>28</v>
      </c>
      <c r="M35" s="6">
        <v>10</v>
      </c>
      <c r="N35" s="6">
        <v>12</v>
      </c>
      <c r="O35" s="6">
        <v>4</v>
      </c>
      <c r="P35" s="6">
        <v>8</v>
      </c>
      <c r="Q35" s="6">
        <v>8</v>
      </c>
      <c r="R35" s="6">
        <v>3</v>
      </c>
      <c r="S35" s="14">
        <f t="shared" si="0"/>
        <v>73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</row>
    <row r="36" spans="1:163" s="10" customFormat="1" ht="12.75" customHeight="1" x14ac:dyDescent="0.2">
      <c r="A36" s="22" t="s">
        <v>70</v>
      </c>
      <c r="B36" s="19" t="s">
        <v>94</v>
      </c>
      <c r="C36" s="16" t="s">
        <v>117</v>
      </c>
      <c r="D36" s="17">
        <v>26756389</v>
      </c>
      <c r="E36" s="17">
        <v>8000000</v>
      </c>
      <c r="F36" s="13" t="s">
        <v>155</v>
      </c>
      <c r="G36" s="9" t="s">
        <v>121</v>
      </c>
      <c r="H36" s="9" t="s">
        <v>148</v>
      </c>
      <c r="I36" s="9" t="s">
        <v>123</v>
      </c>
      <c r="J36" s="9" t="s">
        <v>161</v>
      </c>
      <c r="K36" s="9" t="s">
        <v>121</v>
      </c>
      <c r="L36" s="6">
        <v>15</v>
      </c>
      <c r="M36" s="6">
        <v>8</v>
      </c>
      <c r="N36" s="6">
        <v>7</v>
      </c>
      <c r="O36" s="6">
        <v>5</v>
      </c>
      <c r="P36" s="6">
        <v>7</v>
      </c>
      <c r="Q36" s="6">
        <v>6</v>
      </c>
      <c r="R36" s="6">
        <v>4</v>
      </c>
      <c r="S36" s="14">
        <f t="shared" si="0"/>
        <v>52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</row>
    <row r="37" spans="1:163" s="10" customFormat="1" ht="12.75" customHeight="1" x14ac:dyDescent="0.2">
      <c r="A37" s="22" t="s">
        <v>71</v>
      </c>
      <c r="B37" s="19" t="s">
        <v>173</v>
      </c>
      <c r="C37" s="16" t="s">
        <v>118</v>
      </c>
      <c r="D37" s="17">
        <v>7877969</v>
      </c>
      <c r="E37" s="17">
        <v>1309569</v>
      </c>
      <c r="F37" s="20" t="s">
        <v>169</v>
      </c>
      <c r="G37" s="9" t="s">
        <v>170</v>
      </c>
      <c r="H37" s="9" t="s">
        <v>156</v>
      </c>
      <c r="I37" s="9" t="s">
        <v>121</v>
      </c>
      <c r="J37" s="9" t="s">
        <v>150</v>
      </c>
      <c r="K37" s="9" t="s">
        <v>121</v>
      </c>
      <c r="L37" s="6">
        <v>33</v>
      </c>
      <c r="M37" s="6">
        <v>10</v>
      </c>
      <c r="N37" s="6">
        <v>12</v>
      </c>
      <c r="O37" s="6">
        <v>5</v>
      </c>
      <c r="P37" s="6">
        <v>9</v>
      </c>
      <c r="Q37" s="6">
        <v>8</v>
      </c>
      <c r="R37" s="6">
        <v>3</v>
      </c>
      <c r="S37" s="14">
        <f t="shared" si="0"/>
        <v>80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</row>
    <row r="38" spans="1:163" s="10" customFormat="1" ht="12.75" customHeight="1" x14ac:dyDescent="0.2">
      <c r="A38" s="22" t="s">
        <v>72</v>
      </c>
      <c r="B38" s="19" t="s">
        <v>95</v>
      </c>
      <c r="C38" s="16" t="s">
        <v>119</v>
      </c>
      <c r="D38" s="17">
        <v>37014622</v>
      </c>
      <c r="E38" s="17">
        <v>9000000</v>
      </c>
      <c r="F38" s="20" t="s">
        <v>151</v>
      </c>
      <c r="G38" s="9" t="s">
        <v>123</v>
      </c>
      <c r="H38" s="9" t="s">
        <v>164</v>
      </c>
      <c r="I38" s="9" t="s">
        <v>123</v>
      </c>
      <c r="J38" s="9" t="s">
        <v>146</v>
      </c>
      <c r="K38" s="9" t="s">
        <v>123</v>
      </c>
      <c r="L38" s="6">
        <v>24</v>
      </c>
      <c r="M38" s="6">
        <v>8</v>
      </c>
      <c r="N38" s="6">
        <v>12</v>
      </c>
      <c r="O38" s="6">
        <v>4</v>
      </c>
      <c r="P38" s="6">
        <v>6</v>
      </c>
      <c r="Q38" s="6">
        <v>6</v>
      </c>
      <c r="R38" s="6">
        <v>4</v>
      </c>
      <c r="S38" s="14">
        <f t="shared" si="0"/>
        <v>64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</row>
    <row r="39" spans="1:163" s="10" customFormat="1" ht="12.75" customHeight="1" x14ac:dyDescent="0.2">
      <c r="A39" s="22" t="s">
        <v>73</v>
      </c>
      <c r="B39" s="19" t="s">
        <v>96</v>
      </c>
      <c r="C39" s="16" t="s">
        <v>120</v>
      </c>
      <c r="D39" s="17">
        <v>27950320</v>
      </c>
      <c r="E39" s="17">
        <v>8000000</v>
      </c>
      <c r="F39" s="20" t="s">
        <v>169</v>
      </c>
      <c r="G39" s="9" t="s">
        <v>170</v>
      </c>
      <c r="H39" s="9"/>
      <c r="I39" s="9"/>
      <c r="J39" s="9" t="s">
        <v>165</v>
      </c>
      <c r="K39" s="9" t="s">
        <v>121</v>
      </c>
      <c r="L39" s="6">
        <v>33</v>
      </c>
      <c r="M39" s="6">
        <v>12</v>
      </c>
      <c r="N39" s="6">
        <v>13</v>
      </c>
      <c r="O39" s="6">
        <v>5</v>
      </c>
      <c r="P39" s="6">
        <v>7</v>
      </c>
      <c r="Q39" s="6">
        <v>8</v>
      </c>
      <c r="R39" s="6">
        <v>4</v>
      </c>
      <c r="S39" s="14">
        <f t="shared" si="0"/>
        <v>82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</row>
    <row r="40" spans="1:163" ht="12" x14ac:dyDescent="0.3">
      <c r="D40" s="4">
        <f>SUM(D15:D36)</f>
        <v>862927916</v>
      </c>
      <c r="E40" s="4">
        <f>SUM(E15:E36)</f>
        <v>231500000</v>
      </c>
      <c r="F40" s="4"/>
    </row>
    <row r="41" spans="1:163" ht="12" x14ac:dyDescent="0.3">
      <c r="E41" s="4"/>
      <c r="F41" s="4"/>
      <c r="G41" s="4"/>
      <c r="H41" s="4"/>
    </row>
  </sheetData>
  <mergeCells count="16">
    <mergeCell ref="P12:P13"/>
    <mergeCell ref="Q12:Q13"/>
    <mergeCell ref="R12:R13"/>
    <mergeCell ref="S12:S13"/>
    <mergeCell ref="H12:I12"/>
    <mergeCell ref="J12:K12"/>
    <mergeCell ref="L12:L13"/>
    <mergeCell ref="M12:M13"/>
    <mergeCell ref="N12:N13"/>
    <mergeCell ref="O12:O13"/>
    <mergeCell ref="A12:A13"/>
    <mergeCell ref="B12:B13"/>
    <mergeCell ref="C12:C13"/>
    <mergeCell ref="D12:D13"/>
    <mergeCell ref="E12:E13"/>
    <mergeCell ref="F12:G12"/>
  </mergeCells>
  <dataValidations count="2">
    <dataValidation type="whole" showInputMessage="1" showErrorMessage="1" errorTitle="ZNOVU A LÉPE" error="To je móóóóóóc!!!!" sqref="M16:R39">
      <formula1>0</formula1>
      <formula2>15</formula2>
    </dataValidation>
    <dataValidation type="whole" allowBlank="1" showInputMessage="1" showErrorMessage="1" errorTitle="ZNOVU A LÉPE" error="To je móóóóóóc!!!!" sqref="L16:L39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41"/>
  <sheetViews>
    <sheetView zoomScale="70" zoomScaleNormal="70" workbookViewId="0"/>
  </sheetViews>
  <sheetFormatPr defaultColWidth="9.109375" defaultRowHeight="14.4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8.77734375" style="1" customWidth="1"/>
    <col min="7" max="7" width="6.77734375" style="7" customWidth="1"/>
    <col min="8" max="8" width="18.77734375" style="7" customWidth="1"/>
    <col min="9" max="9" width="6.77734375" style="1" customWidth="1"/>
    <col min="10" max="10" width="18.77734375" style="1" customWidth="1"/>
    <col min="11" max="11" width="6.77734375" style="1" customWidth="1"/>
    <col min="12" max="12" width="9.6640625" style="1" customWidth="1"/>
    <col min="13" max="19" width="9.33203125" style="1" customWidth="1"/>
    <col min="20" max="20" width="14.44140625" style="1" customWidth="1"/>
    <col min="21" max="21" width="30.88671875" style="1" customWidth="1"/>
    <col min="22" max="22" width="10.33203125" style="1" customWidth="1"/>
    <col min="23" max="25" width="9.33203125" style="1" customWidth="1"/>
    <col min="26" max="26" width="16" style="1" customWidth="1"/>
    <col min="27" max="27" width="10.33203125" style="1" customWidth="1"/>
    <col min="28" max="29" width="15.6640625" style="1" customWidth="1"/>
    <col min="30" max="30" width="15" style="1" customWidth="1"/>
    <col min="31" max="16384" width="9.109375" style="1"/>
  </cols>
  <sheetData>
    <row r="1" spans="1:163" ht="38.25" customHeight="1" x14ac:dyDescent="0.3">
      <c r="A1" s="3" t="s">
        <v>31</v>
      </c>
    </row>
    <row r="2" spans="1:163" ht="12.6" x14ac:dyDescent="0.3">
      <c r="A2" s="2" t="s">
        <v>32</v>
      </c>
      <c r="D2" s="2" t="s">
        <v>36</v>
      </c>
    </row>
    <row r="3" spans="1:163" ht="12.6" x14ac:dyDescent="0.3">
      <c r="A3" s="2" t="s">
        <v>21</v>
      </c>
      <c r="D3" s="1" t="s">
        <v>37</v>
      </c>
    </row>
    <row r="4" spans="1:163" ht="12.6" x14ac:dyDescent="0.3">
      <c r="A4" s="2" t="s">
        <v>33</v>
      </c>
      <c r="D4" s="1" t="s">
        <v>29</v>
      </c>
    </row>
    <row r="5" spans="1:163" ht="12.6" x14ac:dyDescent="0.3">
      <c r="A5" s="2" t="s">
        <v>34</v>
      </c>
      <c r="D5" s="1" t="s">
        <v>28</v>
      </c>
    </row>
    <row r="6" spans="1:163" ht="12.6" x14ac:dyDescent="0.3">
      <c r="A6" s="2" t="s">
        <v>35</v>
      </c>
    </row>
    <row r="7" spans="1:163" ht="12.6" x14ac:dyDescent="0.3">
      <c r="A7" s="2" t="s">
        <v>26</v>
      </c>
      <c r="D7" s="2" t="s">
        <v>38</v>
      </c>
    </row>
    <row r="8" spans="1:163" ht="12.6" x14ac:dyDescent="0.3">
      <c r="A8" s="1" t="s">
        <v>27</v>
      </c>
      <c r="D8" s="1" t="s">
        <v>30</v>
      </c>
    </row>
    <row r="9" spans="1:163" ht="12.6" x14ac:dyDescent="0.3">
      <c r="D9" s="2"/>
    </row>
    <row r="10" spans="1:163" ht="12" x14ac:dyDescent="0.3">
      <c r="D10" s="1" t="s">
        <v>39</v>
      </c>
    </row>
    <row r="11" spans="1:163" ht="12.6" x14ac:dyDescent="0.3">
      <c r="A11" s="2"/>
    </row>
    <row r="12" spans="1:163" ht="26.4" customHeight="1" x14ac:dyDescent="0.3">
      <c r="A12" s="30" t="s">
        <v>0</v>
      </c>
      <c r="B12" s="30" t="s">
        <v>1</v>
      </c>
      <c r="C12" s="30" t="s">
        <v>20</v>
      </c>
      <c r="D12" s="30" t="s">
        <v>13</v>
      </c>
      <c r="E12" s="36" t="s">
        <v>2</v>
      </c>
      <c r="F12" s="34" t="s">
        <v>46</v>
      </c>
      <c r="G12" s="35"/>
      <c r="H12" s="34" t="s">
        <v>47</v>
      </c>
      <c r="I12" s="35"/>
      <c r="J12" s="34" t="s">
        <v>48</v>
      </c>
      <c r="K12" s="35"/>
      <c r="L12" s="30" t="s">
        <v>16</v>
      </c>
      <c r="M12" s="30" t="s">
        <v>14</v>
      </c>
      <c r="N12" s="30" t="s">
        <v>17</v>
      </c>
      <c r="O12" s="30" t="s">
        <v>43</v>
      </c>
      <c r="P12" s="30" t="s">
        <v>44</v>
      </c>
      <c r="Q12" s="30" t="s">
        <v>45</v>
      </c>
      <c r="R12" s="30" t="s">
        <v>3</v>
      </c>
      <c r="S12" s="30" t="s">
        <v>4</v>
      </c>
    </row>
    <row r="13" spans="1:163" ht="59.4" customHeight="1" x14ac:dyDescent="0.3">
      <c r="A13" s="31"/>
      <c r="B13" s="31"/>
      <c r="C13" s="31"/>
      <c r="D13" s="31"/>
      <c r="E13" s="37"/>
      <c r="F13" s="8" t="s">
        <v>40</v>
      </c>
      <c r="G13" s="29" t="s">
        <v>41</v>
      </c>
      <c r="H13" s="29" t="s">
        <v>40</v>
      </c>
      <c r="I13" s="29" t="s">
        <v>41</v>
      </c>
      <c r="J13" s="29" t="s">
        <v>40</v>
      </c>
      <c r="K13" s="29" t="s">
        <v>41</v>
      </c>
      <c r="L13" s="31"/>
      <c r="M13" s="31"/>
      <c r="N13" s="31"/>
      <c r="O13" s="31"/>
      <c r="P13" s="31"/>
      <c r="Q13" s="31"/>
      <c r="R13" s="31"/>
      <c r="S13" s="31"/>
    </row>
    <row r="14" spans="1:163" ht="16.5" customHeight="1" x14ac:dyDescent="0.3">
      <c r="A14" s="25"/>
      <c r="B14" s="25"/>
      <c r="C14" s="27"/>
      <c r="D14" s="27"/>
      <c r="E14" s="28"/>
      <c r="F14" s="28"/>
      <c r="G14" s="27"/>
      <c r="H14" s="27"/>
      <c r="I14" s="27"/>
      <c r="J14" s="27"/>
      <c r="K14" s="27"/>
      <c r="L14" s="27" t="s">
        <v>42</v>
      </c>
      <c r="M14" s="27" t="s">
        <v>23</v>
      </c>
      <c r="N14" s="27" t="s">
        <v>23</v>
      </c>
      <c r="O14" s="27" t="s">
        <v>24</v>
      </c>
      <c r="P14" s="27" t="s">
        <v>25</v>
      </c>
      <c r="Q14" s="27" t="s">
        <v>25</v>
      </c>
      <c r="R14" s="27" t="s">
        <v>24</v>
      </c>
      <c r="S14" s="27"/>
    </row>
    <row r="15" spans="1:163" s="10" customFormat="1" ht="12.75" customHeight="1" x14ac:dyDescent="0.2">
      <c r="A15" s="12" t="s">
        <v>49</v>
      </c>
      <c r="B15" s="16" t="s">
        <v>74</v>
      </c>
      <c r="C15" s="16" t="s">
        <v>97</v>
      </c>
      <c r="D15" s="17">
        <v>44957776</v>
      </c>
      <c r="E15" s="17">
        <v>19000000</v>
      </c>
      <c r="F15" s="13"/>
      <c r="G15" s="9"/>
      <c r="H15" s="9" t="s">
        <v>153</v>
      </c>
      <c r="I15" s="9" t="s">
        <v>121</v>
      </c>
      <c r="J15" s="16" t="s">
        <v>122</v>
      </c>
      <c r="K15" s="26" t="s">
        <v>121</v>
      </c>
      <c r="L15" s="6">
        <v>19</v>
      </c>
      <c r="M15" s="6">
        <v>11</v>
      </c>
      <c r="N15" s="6">
        <v>7</v>
      </c>
      <c r="O15" s="6">
        <v>5</v>
      </c>
      <c r="P15" s="6">
        <v>5</v>
      </c>
      <c r="Q15" s="6">
        <v>7</v>
      </c>
      <c r="R15" s="6">
        <v>5</v>
      </c>
      <c r="S15" s="14">
        <f>SUM(L15:R15)</f>
        <v>59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</row>
    <row r="16" spans="1:163" s="10" customFormat="1" ht="12.75" customHeight="1" x14ac:dyDescent="0.2">
      <c r="A16" s="12" t="s">
        <v>50</v>
      </c>
      <c r="B16" s="16" t="s">
        <v>75</v>
      </c>
      <c r="C16" s="16" t="s">
        <v>98</v>
      </c>
      <c r="D16" s="17">
        <v>22775800</v>
      </c>
      <c r="E16" s="17">
        <v>2500000</v>
      </c>
      <c r="F16" s="13" t="s">
        <v>167</v>
      </c>
      <c r="G16" s="9" t="s">
        <v>121</v>
      </c>
      <c r="H16" s="9" t="s">
        <v>148</v>
      </c>
      <c r="I16" s="9" t="s">
        <v>121</v>
      </c>
      <c r="J16" s="16" t="s">
        <v>161</v>
      </c>
      <c r="K16" s="26" t="s">
        <v>121</v>
      </c>
      <c r="L16" s="6">
        <v>25</v>
      </c>
      <c r="M16" s="6">
        <v>11</v>
      </c>
      <c r="N16" s="6">
        <v>8</v>
      </c>
      <c r="O16" s="6">
        <v>4</v>
      </c>
      <c r="P16" s="6">
        <v>8</v>
      </c>
      <c r="Q16" s="6">
        <v>7</v>
      </c>
      <c r="R16" s="6">
        <v>4</v>
      </c>
      <c r="S16" s="14">
        <f t="shared" ref="S16:S39" si="0">SUM(L16:R16)</f>
        <v>67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</row>
    <row r="17" spans="1:163" s="10" customFormat="1" ht="12.75" customHeight="1" x14ac:dyDescent="0.2">
      <c r="A17" s="12" t="s">
        <v>51</v>
      </c>
      <c r="B17" s="16" t="s">
        <v>76</v>
      </c>
      <c r="C17" s="16" t="s">
        <v>145</v>
      </c>
      <c r="D17" s="17">
        <v>25611863</v>
      </c>
      <c r="E17" s="17">
        <v>5000000</v>
      </c>
      <c r="F17" s="17" t="s">
        <v>169</v>
      </c>
      <c r="G17" s="9" t="s">
        <v>170</v>
      </c>
      <c r="H17" s="9" t="s">
        <v>167</v>
      </c>
      <c r="I17" s="9" t="s">
        <v>123</v>
      </c>
      <c r="J17" s="16" t="s">
        <v>150</v>
      </c>
      <c r="K17" s="26" t="s">
        <v>123</v>
      </c>
      <c r="L17" s="6">
        <v>20</v>
      </c>
      <c r="M17" s="6">
        <v>10</v>
      </c>
      <c r="N17" s="6">
        <v>8</v>
      </c>
      <c r="O17" s="6">
        <v>5</v>
      </c>
      <c r="P17" s="6">
        <v>8</v>
      </c>
      <c r="Q17" s="6">
        <v>8</v>
      </c>
      <c r="R17" s="6">
        <v>3</v>
      </c>
      <c r="S17" s="14">
        <f t="shared" si="0"/>
        <v>62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</row>
    <row r="18" spans="1:163" s="10" customFormat="1" ht="12.75" customHeight="1" x14ac:dyDescent="0.2">
      <c r="A18" s="22" t="s">
        <v>52</v>
      </c>
      <c r="B18" s="19" t="s">
        <v>77</v>
      </c>
      <c r="C18" s="16" t="s">
        <v>99</v>
      </c>
      <c r="D18" s="17">
        <v>45399956</v>
      </c>
      <c r="E18" s="17">
        <v>15000000</v>
      </c>
      <c r="F18" s="13" t="s">
        <v>151</v>
      </c>
      <c r="G18" s="9" t="s">
        <v>121</v>
      </c>
      <c r="H18" s="9" t="s">
        <v>164</v>
      </c>
      <c r="I18" s="9" t="s">
        <v>121</v>
      </c>
      <c r="J18" s="16" t="s">
        <v>146</v>
      </c>
      <c r="K18" s="26" t="s">
        <v>121</v>
      </c>
      <c r="L18" s="6">
        <v>30</v>
      </c>
      <c r="M18" s="6">
        <v>13</v>
      </c>
      <c r="N18" s="6">
        <v>12</v>
      </c>
      <c r="O18" s="6">
        <v>5</v>
      </c>
      <c r="P18" s="6">
        <v>8</v>
      </c>
      <c r="Q18" s="6">
        <v>8</v>
      </c>
      <c r="R18" s="6">
        <v>5</v>
      </c>
      <c r="S18" s="14">
        <f t="shared" si="0"/>
        <v>81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</row>
    <row r="19" spans="1:163" s="10" customFormat="1" ht="12.75" customHeight="1" x14ac:dyDescent="0.2">
      <c r="A19" s="22" t="s">
        <v>53</v>
      </c>
      <c r="B19" s="19" t="s">
        <v>78</v>
      </c>
      <c r="C19" s="16" t="s">
        <v>100</v>
      </c>
      <c r="D19" s="17">
        <v>27840000</v>
      </c>
      <c r="E19" s="17">
        <v>10500000</v>
      </c>
      <c r="F19" s="17" t="s">
        <v>169</v>
      </c>
      <c r="G19" s="9" t="s">
        <v>170</v>
      </c>
      <c r="H19" s="9" t="s">
        <v>168</v>
      </c>
      <c r="I19" s="9" t="s">
        <v>121</v>
      </c>
      <c r="J19" s="16" t="s">
        <v>165</v>
      </c>
      <c r="K19" s="26" t="s">
        <v>121</v>
      </c>
      <c r="L19" s="6">
        <v>33</v>
      </c>
      <c r="M19" s="6">
        <v>13</v>
      </c>
      <c r="N19" s="6">
        <v>12</v>
      </c>
      <c r="O19" s="6">
        <v>4</v>
      </c>
      <c r="P19" s="6">
        <v>8</v>
      </c>
      <c r="Q19" s="6">
        <v>8</v>
      </c>
      <c r="R19" s="6">
        <v>3</v>
      </c>
      <c r="S19" s="14">
        <f t="shared" si="0"/>
        <v>81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</row>
    <row r="20" spans="1:163" s="10" customFormat="1" ht="12" x14ac:dyDescent="0.2">
      <c r="A20" s="22" t="s">
        <v>54</v>
      </c>
      <c r="B20" s="19" t="s">
        <v>79</v>
      </c>
      <c r="C20" s="16" t="s">
        <v>101</v>
      </c>
      <c r="D20" s="17">
        <v>23919690</v>
      </c>
      <c r="E20" s="17">
        <v>8000000</v>
      </c>
      <c r="F20" s="13" t="s">
        <v>151</v>
      </c>
      <c r="G20" s="9" t="s">
        <v>123</v>
      </c>
      <c r="H20" s="9" t="s">
        <v>169</v>
      </c>
      <c r="I20" s="9" t="s">
        <v>170</v>
      </c>
      <c r="J20" s="16" t="s">
        <v>159</v>
      </c>
      <c r="K20" s="26" t="s">
        <v>121</v>
      </c>
      <c r="L20" s="6">
        <v>24</v>
      </c>
      <c r="M20" s="6">
        <v>13</v>
      </c>
      <c r="N20" s="6">
        <v>11</v>
      </c>
      <c r="O20" s="6">
        <v>5</v>
      </c>
      <c r="P20" s="6">
        <v>9</v>
      </c>
      <c r="Q20" s="6">
        <v>8</v>
      </c>
      <c r="R20" s="6">
        <v>4</v>
      </c>
      <c r="S20" s="14">
        <f t="shared" si="0"/>
        <v>74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</row>
    <row r="21" spans="1:163" s="10" customFormat="1" ht="12.75" customHeight="1" x14ac:dyDescent="0.2">
      <c r="A21" s="12" t="s">
        <v>55</v>
      </c>
      <c r="B21" s="16" t="s">
        <v>80</v>
      </c>
      <c r="C21" s="16" t="s">
        <v>102</v>
      </c>
      <c r="D21" s="17">
        <v>45240000</v>
      </c>
      <c r="E21" s="17">
        <v>12000000</v>
      </c>
      <c r="F21" s="13" t="s">
        <v>147</v>
      </c>
      <c r="G21" s="9" t="s">
        <v>123</v>
      </c>
      <c r="H21" s="9"/>
      <c r="I21" s="9"/>
      <c r="J21" s="16" t="s">
        <v>149</v>
      </c>
      <c r="K21" s="26" t="s">
        <v>123</v>
      </c>
      <c r="L21" s="6">
        <v>24</v>
      </c>
      <c r="M21" s="6">
        <v>11</v>
      </c>
      <c r="N21" s="6">
        <v>12</v>
      </c>
      <c r="O21" s="6">
        <v>5</v>
      </c>
      <c r="P21" s="6">
        <v>10</v>
      </c>
      <c r="Q21" s="6">
        <v>10</v>
      </c>
      <c r="R21" s="6">
        <v>4</v>
      </c>
      <c r="S21" s="14">
        <f t="shared" si="0"/>
        <v>76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</row>
    <row r="22" spans="1:163" s="10" customFormat="1" ht="12.75" customHeight="1" x14ac:dyDescent="0.2">
      <c r="A22" s="22" t="s">
        <v>56</v>
      </c>
      <c r="B22" s="19" t="s">
        <v>81</v>
      </c>
      <c r="C22" s="16" t="s">
        <v>103</v>
      </c>
      <c r="D22" s="17">
        <v>19587100</v>
      </c>
      <c r="E22" s="17">
        <v>8500000</v>
      </c>
      <c r="F22" s="13" t="s">
        <v>163</v>
      </c>
      <c r="G22" s="9" t="s">
        <v>121</v>
      </c>
      <c r="H22" s="9" t="s">
        <v>169</v>
      </c>
      <c r="I22" s="9" t="s">
        <v>170</v>
      </c>
      <c r="J22" s="16" t="s">
        <v>154</v>
      </c>
      <c r="K22" s="26" t="s">
        <v>123</v>
      </c>
      <c r="L22" s="6">
        <v>28</v>
      </c>
      <c r="M22" s="6">
        <v>11</v>
      </c>
      <c r="N22" s="6">
        <v>11</v>
      </c>
      <c r="O22" s="6">
        <v>4</v>
      </c>
      <c r="P22" s="6">
        <v>7</v>
      </c>
      <c r="Q22" s="6">
        <v>7</v>
      </c>
      <c r="R22" s="6">
        <v>3</v>
      </c>
      <c r="S22" s="14">
        <f t="shared" si="0"/>
        <v>71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</row>
    <row r="23" spans="1:163" s="10" customFormat="1" ht="13.5" customHeight="1" x14ac:dyDescent="0.2">
      <c r="A23" s="12" t="s">
        <v>57</v>
      </c>
      <c r="B23" s="16" t="s">
        <v>82</v>
      </c>
      <c r="C23" s="16" t="s">
        <v>104</v>
      </c>
      <c r="D23" s="17">
        <v>21902408</v>
      </c>
      <c r="E23" s="17">
        <v>7000000</v>
      </c>
      <c r="F23" s="13" t="s">
        <v>148</v>
      </c>
      <c r="G23" s="9" t="s">
        <v>121</v>
      </c>
      <c r="H23" s="9" t="s">
        <v>167</v>
      </c>
      <c r="I23" s="9" t="s">
        <v>121</v>
      </c>
      <c r="J23" s="16" t="s">
        <v>158</v>
      </c>
      <c r="K23" s="26" t="s">
        <v>121</v>
      </c>
      <c r="L23" s="6">
        <v>28</v>
      </c>
      <c r="M23" s="6">
        <v>13</v>
      </c>
      <c r="N23" s="6">
        <v>12</v>
      </c>
      <c r="O23" s="6">
        <v>5</v>
      </c>
      <c r="P23" s="6">
        <v>8</v>
      </c>
      <c r="Q23" s="6">
        <v>9</v>
      </c>
      <c r="R23" s="6">
        <v>4</v>
      </c>
      <c r="S23" s="14">
        <f t="shared" si="0"/>
        <v>79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</row>
    <row r="24" spans="1:163" s="10" customFormat="1" ht="12.75" customHeight="1" x14ac:dyDescent="0.2">
      <c r="A24" s="12" t="s">
        <v>58</v>
      </c>
      <c r="B24" s="16" t="s">
        <v>83</v>
      </c>
      <c r="C24" s="16" t="s">
        <v>105</v>
      </c>
      <c r="D24" s="17">
        <v>99914950</v>
      </c>
      <c r="E24" s="17">
        <v>16000000</v>
      </c>
      <c r="F24" s="13" t="s">
        <v>167</v>
      </c>
      <c r="G24" s="9" t="s">
        <v>121</v>
      </c>
      <c r="H24" s="9" t="s">
        <v>169</v>
      </c>
      <c r="I24" s="9" t="s">
        <v>170</v>
      </c>
      <c r="J24" s="16" t="s">
        <v>160</v>
      </c>
      <c r="K24" s="26" t="s">
        <v>121</v>
      </c>
      <c r="L24" s="6">
        <v>22</v>
      </c>
      <c r="M24" s="6">
        <v>11</v>
      </c>
      <c r="N24" s="6">
        <v>8</v>
      </c>
      <c r="O24" s="6">
        <v>5</v>
      </c>
      <c r="P24" s="6">
        <v>9</v>
      </c>
      <c r="Q24" s="6">
        <v>9</v>
      </c>
      <c r="R24" s="6">
        <v>4</v>
      </c>
      <c r="S24" s="14">
        <f t="shared" si="0"/>
        <v>68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</row>
    <row r="25" spans="1:163" s="10" customFormat="1" ht="12.75" customHeight="1" x14ac:dyDescent="0.2">
      <c r="A25" s="22" t="s">
        <v>59</v>
      </c>
      <c r="B25" s="19" t="s">
        <v>84</v>
      </c>
      <c r="C25" s="16" t="s">
        <v>106</v>
      </c>
      <c r="D25" s="17">
        <v>28005673</v>
      </c>
      <c r="E25" s="17">
        <v>12000000</v>
      </c>
      <c r="F25" s="17"/>
      <c r="G25" s="9"/>
      <c r="H25" s="9" t="s">
        <v>147</v>
      </c>
      <c r="I25" s="9" t="s">
        <v>121</v>
      </c>
      <c r="J25" s="16" t="s">
        <v>122</v>
      </c>
      <c r="K25" s="26" t="s">
        <v>121</v>
      </c>
      <c r="L25" s="6">
        <v>25</v>
      </c>
      <c r="M25" s="6">
        <v>12</v>
      </c>
      <c r="N25" s="6">
        <v>10</v>
      </c>
      <c r="O25" s="6">
        <v>5</v>
      </c>
      <c r="P25" s="6">
        <v>8</v>
      </c>
      <c r="Q25" s="6">
        <v>7</v>
      </c>
      <c r="R25" s="6">
        <v>4</v>
      </c>
      <c r="S25" s="14">
        <f t="shared" si="0"/>
        <v>71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</row>
    <row r="26" spans="1:163" s="10" customFormat="1" ht="12.75" customHeight="1" x14ac:dyDescent="0.2">
      <c r="A26" s="12" t="s">
        <v>60</v>
      </c>
      <c r="B26" s="16" t="s">
        <v>85</v>
      </c>
      <c r="C26" s="16" t="s">
        <v>107</v>
      </c>
      <c r="D26" s="17">
        <v>28266500</v>
      </c>
      <c r="E26" s="17">
        <v>9000000</v>
      </c>
      <c r="F26" s="13" t="s">
        <v>155</v>
      </c>
      <c r="G26" s="9" t="s">
        <v>121</v>
      </c>
      <c r="H26" s="9" t="s">
        <v>148</v>
      </c>
      <c r="I26" s="9" t="s">
        <v>121</v>
      </c>
      <c r="J26" s="16" t="s">
        <v>162</v>
      </c>
      <c r="K26" s="26" t="s">
        <v>121</v>
      </c>
      <c r="L26" s="6">
        <v>35</v>
      </c>
      <c r="M26" s="6">
        <v>11</v>
      </c>
      <c r="N26" s="6">
        <v>11</v>
      </c>
      <c r="O26" s="6">
        <v>5</v>
      </c>
      <c r="P26" s="6">
        <v>9</v>
      </c>
      <c r="Q26" s="6">
        <v>9</v>
      </c>
      <c r="R26" s="6">
        <v>4</v>
      </c>
      <c r="S26" s="14">
        <f t="shared" si="0"/>
        <v>84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</row>
    <row r="27" spans="1:163" s="10" customFormat="1" ht="12.75" customHeight="1" x14ac:dyDescent="0.2">
      <c r="A27" s="22" t="s">
        <v>61</v>
      </c>
      <c r="B27" s="19" t="s">
        <v>86</v>
      </c>
      <c r="C27" s="16" t="s">
        <v>108</v>
      </c>
      <c r="D27" s="17">
        <v>16950000</v>
      </c>
      <c r="E27" s="17">
        <v>6000000</v>
      </c>
      <c r="F27" s="17" t="s">
        <v>169</v>
      </c>
      <c r="G27" s="9" t="s">
        <v>170</v>
      </c>
      <c r="H27" s="9" t="s">
        <v>164</v>
      </c>
      <c r="I27" s="9" t="s">
        <v>121</v>
      </c>
      <c r="J27" s="16" t="s">
        <v>152</v>
      </c>
      <c r="K27" s="26" t="s">
        <v>121</v>
      </c>
      <c r="L27" s="6">
        <v>30</v>
      </c>
      <c r="M27" s="6">
        <v>11</v>
      </c>
      <c r="N27" s="6">
        <v>11</v>
      </c>
      <c r="O27" s="6">
        <v>4</v>
      </c>
      <c r="P27" s="6">
        <v>8</v>
      </c>
      <c r="Q27" s="6">
        <v>8</v>
      </c>
      <c r="R27" s="6">
        <v>3</v>
      </c>
      <c r="S27" s="14">
        <f t="shared" si="0"/>
        <v>75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</row>
    <row r="28" spans="1:163" s="10" customFormat="1" ht="12" x14ac:dyDescent="0.2">
      <c r="A28" s="12" t="s">
        <v>62</v>
      </c>
      <c r="B28" s="16" t="s">
        <v>87</v>
      </c>
      <c r="C28" s="16" t="s">
        <v>109</v>
      </c>
      <c r="D28" s="17">
        <v>55321008</v>
      </c>
      <c r="E28" s="17">
        <v>16000000</v>
      </c>
      <c r="F28" s="13" t="s">
        <v>169</v>
      </c>
      <c r="G28" s="9" t="s">
        <v>170</v>
      </c>
      <c r="H28" s="9" t="s">
        <v>164</v>
      </c>
      <c r="I28" s="9" t="s">
        <v>121</v>
      </c>
      <c r="J28" s="16" t="s">
        <v>146</v>
      </c>
      <c r="K28" s="26" t="s">
        <v>121</v>
      </c>
      <c r="L28" s="6">
        <v>36</v>
      </c>
      <c r="M28" s="6">
        <v>12</v>
      </c>
      <c r="N28" s="6">
        <v>12</v>
      </c>
      <c r="O28" s="6">
        <v>5</v>
      </c>
      <c r="P28" s="6">
        <v>8</v>
      </c>
      <c r="Q28" s="6">
        <v>9</v>
      </c>
      <c r="R28" s="6">
        <v>3</v>
      </c>
      <c r="S28" s="14">
        <f t="shared" si="0"/>
        <v>85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</row>
    <row r="29" spans="1:163" s="10" customFormat="1" ht="12.75" customHeight="1" x14ac:dyDescent="0.2">
      <c r="A29" s="12" t="s">
        <v>63</v>
      </c>
      <c r="B29" s="16" t="s">
        <v>88</v>
      </c>
      <c r="C29" s="16" t="s">
        <v>110</v>
      </c>
      <c r="D29" s="17">
        <v>74052305</v>
      </c>
      <c r="E29" s="17">
        <v>10000000</v>
      </c>
      <c r="F29" s="17" t="s">
        <v>151</v>
      </c>
      <c r="G29" s="9" t="s">
        <v>121</v>
      </c>
      <c r="H29" s="9" t="s">
        <v>167</v>
      </c>
      <c r="I29" s="9" t="s">
        <v>123</v>
      </c>
      <c r="J29" s="16" t="s">
        <v>165</v>
      </c>
      <c r="K29" s="26" t="s">
        <v>123</v>
      </c>
      <c r="L29" s="6">
        <v>18</v>
      </c>
      <c r="M29" s="6">
        <v>9</v>
      </c>
      <c r="N29" s="6">
        <v>9</v>
      </c>
      <c r="O29" s="6">
        <v>4</v>
      </c>
      <c r="P29" s="6">
        <v>5</v>
      </c>
      <c r="Q29" s="6">
        <v>7</v>
      </c>
      <c r="R29" s="6">
        <v>2</v>
      </c>
      <c r="S29" s="14">
        <f t="shared" si="0"/>
        <v>54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</row>
    <row r="30" spans="1:163" s="10" customFormat="1" ht="12.75" customHeight="1" x14ac:dyDescent="0.2">
      <c r="A30" s="12" t="s">
        <v>64</v>
      </c>
      <c r="B30" s="16" t="s">
        <v>85</v>
      </c>
      <c r="C30" s="16" t="s">
        <v>111</v>
      </c>
      <c r="D30" s="17">
        <v>18500000</v>
      </c>
      <c r="E30" s="17">
        <v>6000000</v>
      </c>
      <c r="F30" s="17" t="s">
        <v>163</v>
      </c>
      <c r="G30" s="9" t="s">
        <v>123</v>
      </c>
      <c r="H30" s="9" t="s">
        <v>166</v>
      </c>
      <c r="I30" s="9" t="s">
        <v>121</v>
      </c>
      <c r="J30" s="16" t="s">
        <v>159</v>
      </c>
      <c r="K30" s="26" t="s">
        <v>121</v>
      </c>
      <c r="L30" s="6">
        <v>31</v>
      </c>
      <c r="M30" s="6">
        <v>12</v>
      </c>
      <c r="N30" s="6">
        <v>12</v>
      </c>
      <c r="O30" s="6">
        <v>5</v>
      </c>
      <c r="P30" s="6">
        <v>8</v>
      </c>
      <c r="Q30" s="6">
        <v>9</v>
      </c>
      <c r="R30" s="6">
        <v>4</v>
      </c>
      <c r="S30" s="14">
        <f t="shared" si="0"/>
        <v>81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</row>
    <row r="31" spans="1:163" s="10" customFormat="1" ht="12.75" customHeight="1" x14ac:dyDescent="0.2">
      <c r="A31" s="12" t="s">
        <v>65</v>
      </c>
      <c r="B31" s="16" t="s">
        <v>89</v>
      </c>
      <c r="C31" s="16" t="s">
        <v>112</v>
      </c>
      <c r="D31" s="17">
        <v>32338000</v>
      </c>
      <c r="E31" s="17">
        <v>10000000</v>
      </c>
      <c r="F31" s="13" t="s">
        <v>147</v>
      </c>
      <c r="G31" s="9" t="s">
        <v>121</v>
      </c>
      <c r="H31" s="9" t="s">
        <v>169</v>
      </c>
      <c r="I31" s="9" t="s">
        <v>170</v>
      </c>
      <c r="J31" s="16" t="s">
        <v>149</v>
      </c>
      <c r="K31" s="26" t="s">
        <v>121</v>
      </c>
      <c r="L31" s="6">
        <v>30</v>
      </c>
      <c r="M31" s="6">
        <v>12</v>
      </c>
      <c r="N31" s="6">
        <v>11</v>
      </c>
      <c r="O31" s="6">
        <v>5</v>
      </c>
      <c r="P31" s="6">
        <v>9</v>
      </c>
      <c r="Q31" s="6">
        <v>7</v>
      </c>
      <c r="R31" s="6">
        <v>4</v>
      </c>
      <c r="S31" s="14">
        <f t="shared" si="0"/>
        <v>78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</row>
    <row r="32" spans="1:163" s="10" customFormat="1" ht="12.75" customHeight="1" x14ac:dyDescent="0.2">
      <c r="A32" s="22" t="s">
        <v>66</v>
      </c>
      <c r="B32" s="19" t="s">
        <v>90</v>
      </c>
      <c r="C32" s="16" t="s">
        <v>113</v>
      </c>
      <c r="D32" s="17">
        <v>45463800</v>
      </c>
      <c r="E32" s="17">
        <v>8000000</v>
      </c>
      <c r="F32" s="13" t="s">
        <v>163</v>
      </c>
      <c r="G32" s="9" t="s">
        <v>121</v>
      </c>
      <c r="H32" s="9" t="s">
        <v>169</v>
      </c>
      <c r="I32" s="9" t="s">
        <v>170</v>
      </c>
      <c r="J32" s="16" t="s">
        <v>154</v>
      </c>
      <c r="K32" s="26" t="s">
        <v>121</v>
      </c>
      <c r="L32" s="6">
        <v>35</v>
      </c>
      <c r="M32" s="6">
        <v>11</v>
      </c>
      <c r="N32" s="6">
        <v>12</v>
      </c>
      <c r="O32" s="6">
        <v>5</v>
      </c>
      <c r="P32" s="6">
        <v>9</v>
      </c>
      <c r="Q32" s="6">
        <v>9</v>
      </c>
      <c r="R32" s="6">
        <v>4</v>
      </c>
      <c r="S32" s="14">
        <f t="shared" si="0"/>
        <v>85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</row>
    <row r="33" spans="1:163" s="10" customFormat="1" ht="12" x14ac:dyDescent="0.2">
      <c r="A33" s="22" t="s">
        <v>67</v>
      </c>
      <c r="B33" s="19" t="s">
        <v>91</v>
      </c>
      <c r="C33" s="16" t="s">
        <v>114</v>
      </c>
      <c r="D33" s="17">
        <v>79530441</v>
      </c>
      <c r="E33" s="17">
        <v>20000000</v>
      </c>
      <c r="F33" s="13" t="s">
        <v>148</v>
      </c>
      <c r="G33" s="9" t="s">
        <v>121</v>
      </c>
      <c r="H33" s="9" t="s">
        <v>167</v>
      </c>
      <c r="I33" s="9" t="s">
        <v>123</v>
      </c>
      <c r="J33" s="16" t="s">
        <v>157</v>
      </c>
      <c r="K33" s="26" t="s">
        <v>121</v>
      </c>
      <c r="L33" s="6">
        <v>27</v>
      </c>
      <c r="M33" s="6">
        <v>13</v>
      </c>
      <c r="N33" s="6">
        <v>11</v>
      </c>
      <c r="O33" s="6">
        <v>5</v>
      </c>
      <c r="P33" s="6">
        <v>9</v>
      </c>
      <c r="Q33" s="6">
        <v>9</v>
      </c>
      <c r="R33" s="6">
        <v>5</v>
      </c>
      <c r="S33" s="14">
        <f t="shared" si="0"/>
        <v>79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</row>
    <row r="34" spans="1:163" s="10" customFormat="1" ht="12.75" customHeight="1" x14ac:dyDescent="0.2">
      <c r="A34" s="22" t="s">
        <v>68</v>
      </c>
      <c r="B34" s="19" t="s">
        <v>92</v>
      </c>
      <c r="C34" s="16" t="s">
        <v>115</v>
      </c>
      <c r="D34" s="17">
        <v>55270800</v>
      </c>
      <c r="E34" s="17">
        <v>15000000</v>
      </c>
      <c r="F34" s="13" t="s">
        <v>167</v>
      </c>
      <c r="G34" s="9" t="s">
        <v>123</v>
      </c>
      <c r="H34" s="9" t="s">
        <v>168</v>
      </c>
      <c r="I34" s="9" t="s">
        <v>121</v>
      </c>
      <c r="J34" s="16" t="s">
        <v>160</v>
      </c>
      <c r="K34" s="26" t="s">
        <v>121</v>
      </c>
      <c r="L34" s="6">
        <v>25</v>
      </c>
      <c r="M34" s="6">
        <v>12</v>
      </c>
      <c r="N34" s="6">
        <v>8</v>
      </c>
      <c r="O34" s="6">
        <v>4</v>
      </c>
      <c r="P34" s="6">
        <v>7</v>
      </c>
      <c r="Q34" s="6">
        <v>7</v>
      </c>
      <c r="R34" s="6">
        <v>3</v>
      </c>
      <c r="S34" s="14">
        <f t="shared" si="0"/>
        <v>66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</row>
    <row r="35" spans="1:163" s="10" customFormat="1" ht="12.75" customHeight="1" x14ac:dyDescent="0.2">
      <c r="A35" s="22" t="s">
        <v>69</v>
      </c>
      <c r="B35" s="19" t="s">
        <v>93</v>
      </c>
      <c r="C35" s="16" t="s">
        <v>116</v>
      </c>
      <c r="D35" s="17">
        <v>25323457</v>
      </c>
      <c r="E35" s="17">
        <v>8000000</v>
      </c>
      <c r="F35" s="17" t="s">
        <v>167</v>
      </c>
      <c r="G35" s="9" t="s">
        <v>121</v>
      </c>
      <c r="H35" s="9" t="s">
        <v>153</v>
      </c>
      <c r="I35" s="9" t="s">
        <v>121</v>
      </c>
      <c r="J35" s="16" t="s">
        <v>122</v>
      </c>
      <c r="K35" s="26" t="s">
        <v>121</v>
      </c>
      <c r="L35" s="6">
        <v>27</v>
      </c>
      <c r="M35" s="6">
        <v>13</v>
      </c>
      <c r="N35" s="6">
        <v>10</v>
      </c>
      <c r="O35" s="6">
        <v>4</v>
      </c>
      <c r="P35" s="6">
        <v>8</v>
      </c>
      <c r="Q35" s="6">
        <v>8</v>
      </c>
      <c r="R35" s="6">
        <v>3</v>
      </c>
      <c r="S35" s="14">
        <f t="shared" si="0"/>
        <v>73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</row>
    <row r="36" spans="1:163" s="10" customFormat="1" ht="12.75" customHeight="1" x14ac:dyDescent="0.2">
      <c r="A36" s="22" t="s">
        <v>70</v>
      </c>
      <c r="B36" s="19" t="s">
        <v>94</v>
      </c>
      <c r="C36" s="16" t="s">
        <v>117</v>
      </c>
      <c r="D36" s="17">
        <v>26756389</v>
      </c>
      <c r="E36" s="17">
        <v>8000000</v>
      </c>
      <c r="F36" s="13" t="s">
        <v>155</v>
      </c>
      <c r="G36" s="9" t="s">
        <v>121</v>
      </c>
      <c r="H36" s="9" t="s">
        <v>148</v>
      </c>
      <c r="I36" s="9" t="s">
        <v>123</v>
      </c>
      <c r="J36" s="9" t="s">
        <v>161</v>
      </c>
      <c r="K36" s="9" t="s">
        <v>121</v>
      </c>
      <c r="L36" s="6">
        <v>32</v>
      </c>
      <c r="M36" s="6">
        <v>10</v>
      </c>
      <c r="N36" s="6">
        <v>9</v>
      </c>
      <c r="O36" s="6">
        <v>5</v>
      </c>
      <c r="P36" s="6">
        <v>8</v>
      </c>
      <c r="Q36" s="6">
        <v>8</v>
      </c>
      <c r="R36" s="6">
        <v>4</v>
      </c>
      <c r="S36" s="14">
        <f t="shared" si="0"/>
        <v>76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</row>
    <row r="37" spans="1:163" s="10" customFormat="1" ht="12.75" customHeight="1" x14ac:dyDescent="0.2">
      <c r="A37" s="22" t="s">
        <v>71</v>
      </c>
      <c r="B37" s="19" t="s">
        <v>173</v>
      </c>
      <c r="C37" s="16" t="s">
        <v>118</v>
      </c>
      <c r="D37" s="17">
        <v>7877969</v>
      </c>
      <c r="E37" s="17">
        <v>1309569</v>
      </c>
      <c r="F37" s="20" t="s">
        <v>169</v>
      </c>
      <c r="G37" s="9" t="s">
        <v>170</v>
      </c>
      <c r="H37" s="9" t="s">
        <v>156</v>
      </c>
      <c r="I37" s="9" t="s">
        <v>121</v>
      </c>
      <c r="J37" s="9" t="s">
        <v>150</v>
      </c>
      <c r="K37" s="9" t="s">
        <v>121</v>
      </c>
      <c r="L37" s="6">
        <v>33</v>
      </c>
      <c r="M37" s="6">
        <v>12</v>
      </c>
      <c r="N37" s="6">
        <v>12</v>
      </c>
      <c r="O37" s="6">
        <v>5</v>
      </c>
      <c r="P37" s="6">
        <v>9</v>
      </c>
      <c r="Q37" s="6">
        <v>7</v>
      </c>
      <c r="R37" s="6">
        <v>3</v>
      </c>
      <c r="S37" s="14">
        <f t="shared" si="0"/>
        <v>81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</row>
    <row r="38" spans="1:163" s="10" customFormat="1" ht="12.75" customHeight="1" x14ac:dyDescent="0.2">
      <c r="A38" s="22" t="s">
        <v>72</v>
      </c>
      <c r="B38" s="19" t="s">
        <v>95</v>
      </c>
      <c r="C38" s="16" t="s">
        <v>119</v>
      </c>
      <c r="D38" s="17">
        <v>37014622</v>
      </c>
      <c r="E38" s="17">
        <v>9000000</v>
      </c>
      <c r="F38" s="20" t="s">
        <v>151</v>
      </c>
      <c r="G38" s="9" t="s">
        <v>123</v>
      </c>
      <c r="H38" s="9" t="s">
        <v>164</v>
      </c>
      <c r="I38" s="9" t="s">
        <v>123</v>
      </c>
      <c r="J38" s="9" t="s">
        <v>146</v>
      </c>
      <c r="K38" s="9" t="s">
        <v>123</v>
      </c>
      <c r="L38" s="6">
        <v>20</v>
      </c>
      <c r="M38" s="6">
        <v>11</v>
      </c>
      <c r="N38" s="6">
        <v>9</v>
      </c>
      <c r="O38" s="6">
        <v>4</v>
      </c>
      <c r="P38" s="6">
        <v>6</v>
      </c>
      <c r="Q38" s="6">
        <v>7</v>
      </c>
      <c r="R38" s="6">
        <v>4</v>
      </c>
      <c r="S38" s="14">
        <f t="shared" si="0"/>
        <v>61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</row>
    <row r="39" spans="1:163" s="10" customFormat="1" ht="12.75" customHeight="1" x14ac:dyDescent="0.2">
      <c r="A39" s="22" t="s">
        <v>73</v>
      </c>
      <c r="B39" s="19" t="s">
        <v>96</v>
      </c>
      <c r="C39" s="16" t="s">
        <v>120</v>
      </c>
      <c r="D39" s="17">
        <v>27950320</v>
      </c>
      <c r="E39" s="17">
        <v>8000000</v>
      </c>
      <c r="F39" s="20" t="s">
        <v>169</v>
      </c>
      <c r="G39" s="9" t="s">
        <v>170</v>
      </c>
      <c r="H39" s="9"/>
      <c r="I39" s="9"/>
      <c r="J39" s="9" t="s">
        <v>165</v>
      </c>
      <c r="K39" s="9" t="s">
        <v>121</v>
      </c>
      <c r="L39" s="6">
        <v>34</v>
      </c>
      <c r="M39" s="6">
        <v>13</v>
      </c>
      <c r="N39" s="6">
        <v>11</v>
      </c>
      <c r="O39" s="6">
        <v>5</v>
      </c>
      <c r="P39" s="6">
        <v>7</v>
      </c>
      <c r="Q39" s="6">
        <v>8</v>
      </c>
      <c r="R39" s="6">
        <v>4</v>
      </c>
      <c r="S39" s="14">
        <f t="shared" si="0"/>
        <v>82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</row>
    <row r="40" spans="1:163" ht="12" x14ac:dyDescent="0.3">
      <c r="D40" s="4">
        <f>SUM(D15:D36)</f>
        <v>862927916</v>
      </c>
      <c r="E40" s="4">
        <f>SUM(E15:E36)</f>
        <v>231500000</v>
      </c>
      <c r="F40" s="4"/>
    </row>
    <row r="41" spans="1:163" ht="12" x14ac:dyDescent="0.3">
      <c r="E41" s="4"/>
      <c r="F41" s="4"/>
      <c r="G41" s="4"/>
      <c r="H41" s="4"/>
    </row>
  </sheetData>
  <mergeCells count="16">
    <mergeCell ref="P12:P13"/>
    <mergeCell ref="Q12:Q13"/>
    <mergeCell ref="R12:R13"/>
    <mergeCell ref="S12:S13"/>
    <mergeCell ref="H12:I12"/>
    <mergeCell ref="J12:K12"/>
    <mergeCell ref="L12:L13"/>
    <mergeCell ref="M12:M13"/>
    <mergeCell ref="N12:N13"/>
    <mergeCell ref="O12:O13"/>
    <mergeCell ref="A12:A13"/>
    <mergeCell ref="B12:B13"/>
    <mergeCell ref="C12:C13"/>
    <mergeCell ref="D12:D13"/>
    <mergeCell ref="E12:E13"/>
    <mergeCell ref="F12:G12"/>
  </mergeCells>
  <dataValidations count="2">
    <dataValidation type="whole" showInputMessage="1" showErrorMessage="1" errorTitle="ZNOVU A LÉPE" error="To je móóóóóóc!!!!" sqref="M16:R39">
      <formula1>0</formula1>
      <formula2>15</formula2>
    </dataValidation>
    <dataValidation type="whole" allowBlank="1" showInputMessage="1" showErrorMessage="1" errorTitle="ZNOVU A LÉPE" error="To je móóóóóóc!!!!" sqref="L16:L39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41"/>
  <sheetViews>
    <sheetView zoomScale="70" zoomScaleNormal="70" workbookViewId="0"/>
  </sheetViews>
  <sheetFormatPr defaultColWidth="9.109375" defaultRowHeight="14.4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8.77734375" style="1" customWidth="1"/>
    <col min="7" max="7" width="6.77734375" style="7" customWidth="1"/>
    <col min="8" max="8" width="18.77734375" style="7" customWidth="1"/>
    <col min="9" max="9" width="6.77734375" style="1" customWidth="1"/>
    <col min="10" max="10" width="18.77734375" style="1" customWidth="1"/>
    <col min="11" max="11" width="6.77734375" style="1" customWidth="1"/>
    <col min="12" max="12" width="9.6640625" style="1" customWidth="1"/>
    <col min="13" max="19" width="9.33203125" style="1" customWidth="1"/>
    <col min="20" max="20" width="14.44140625" style="1" customWidth="1"/>
    <col min="21" max="21" width="30.88671875" style="1" customWidth="1"/>
    <col min="22" max="22" width="10.33203125" style="1" customWidth="1"/>
    <col min="23" max="25" width="9.33203125" style="1" customWidth="1"/>
    <col min="26" max="26" width="16" style="1" customWidth="1"/>
    <col min="27" max="27" width="10.33203125" style="1" customWidth="1"/>
    <col min="28" max="29" width="15.6640625" style="1" customWidth="1"/>
    <col min="30" max="30" width="15" style="1" customWidth="1"/>
    <col min="31" max="16384" width="9.109375" style="1"/>
  </cols>
  <sheetData>
    <row r="1" spans="1:163" ht="38.25" customHeight="1" x14ac:dyDescent="0.3">
      <c r="A1" s="3" t="s">
        <v>31</v>
      </c>
    </row>
    <row r="2" spans="1:163" ht="12.6" x14ac:dyDescent="0.3">
      <c r="A2" s="2" t="s">
        <v>32</v>
      </c>
      <c r="D2" s="2" t="s">
        <v>36</v>
      </c>
    </row>
    <row r="3" spans="1:163" ht="12.6" x14ac:dyDescent="0.3">
      <c r="A3" s="2" t="s">
        <v>21</v>
      </c>
      <c r="D3" s="1" t="s">
        <v>37</v>
      </c>
    </row>
    <row r="4" spans="1:163" ht="12.6" x14ac:dyDescent="0.3">
      <c r="A4" s="2" t="s">
        <v>33</v>
      </c>
      <c r="D4" s="1" t="s">
        <v>29</v>
      </c>
    </row>
    <row r="5" spans="1:163" ht="12.6" x14ac:dyDescent="0.3">
      <c r="A5" s="2" t="s">
        <v>34</v>
      </c>
      <c r="D5" s="1" t="s">
        <v>28</v>
      </c>
    </row>
    <row r="6" spans="1:163" ht="12.6" x14ac:dyDescent="0.3">
      <c r="A6" s="2" t="s">
        <v>35</v>
      </c>
    </row>
    <row r="7" spans="1:163" ht="12.6" x14ac:dyDescent="0.3">
      <c r="A7" s="2" t="s">
        <v>26</v>
      </c>
      <c r="D7" s="2" t="s">
        <v>38</v>
      </c>
    </row>
    <row r="8" spans="1:163" ht="12.6" x14ac:dyDescent="0.3">
      <c r="A8" s="1" t="s">
        <v>27</v>
      </c>
      <c r="D8" s="1" t="s">
        <v>30</v>
      </c>
    </row>
    <row r="9" spans="1:163" ht="12.6" x14ac:dyDescent="0.3">
      <c r="D9" s="2"/>
    </row>
    <row r="10" spans="1:163" ht="12" x14ac:dyDescent="0.3">
      <c r="D10" s="1" t="s">
        <v>39</v>
      </c>
    </row>
    <row r="11" spans="1:163" ht="12.6" x14ac:dyDescent="0.3">
      <c r="A11" s="2"/>
    </row>
    <row r="12" spans="1:163" ht="26.4" customHeight="1" x14ac:dyDescent="0.3">
      <c r="A12" s="30" t="s">
        <v>0</v>
      </c>
      <c r="B12" s="30" t="s">
        <v>1</v>
      </c>
      <c r="C12" s="30" t="s">
        <v>20</v>
      </c>
      <c r="D12" s="30" t="s">
        <v>13</v>
      </c>
      <c r="E12" s="36" t="s">
        <v>2</v>
      </c>
      <c r="F12" s="34" t="s">
        <v>46</v>
      </c>
      <c r="G12" s="35"/>
      <c r="H12" s="34" t="s">
        <v>47</v>
      </c>
      <c r="I12" s="35"/>
      <c r="J12" s="34" t="s">
        <v>48</v>
      </c>
      <c r="K12" s="35"/>
      <c r="L12" s="30" t="s">
        <v>16</v>
      </c>
      <c r="M12" s="30" t="s">
        <v>14</v>
      </c>
      <c r="N12" s="30" t="s">
        <v>17</v>
      </c>
      <c r="O12" s="30" t="s">
        <v>43</v>
      </c>
      <c r="P12" s="30" t="s">
        <v>44</v>
      </c>
      <c r="Q12" s="30" t="s">
        <v>45</v>
      </c>
      <c r="R12" s="30" t="s">
        <v>3</v>
      </c>
      <c r="S12" s="30" t="s">
        <v>4</v>
      </c>
    </row>
    <row r="13" spans="1:163" ht="59.4" customHeight="1" x14ac:dyDescent="0.3">
      <c r="A13" s="31"/>
      <c r="B13" s="31"/>
      <c r="C13" s="31"/>
      <c r="D13" s="31"/>
      <c r="E13" s="37"/>
      <c r="F13" s="8" t="s">
        <v>40</v>
      </c>
      <c r="G13" s="29" t="s">
        <v>41</v>
      </c>
      <c r="H13" s="29" t="s">
        <v>40</v>
      </c>
      <c r="I13" s="29" t="s">
        <v>41</v>
      </c>
      <c r="J13" s="29" t="s">
        <v>40</v>
      </c>
      <c r="K13" s="29" t="s">
        <v>41</v>
      </c>
      <c r="L13" s="31"/>
      <c r="M13" s="31"/>
      <c r="N13" s="31"/>
      <c r="O13" s="31"/>
      <c r="P13" s="31"/>
      <c r="Q13" s="31"/>
      <c r="R13" s="31"/>
      <c r="S13" s="31"/>
    </row>
    <row r="14" spans="1:163" ht="16.5" customHeight="1" x14ac:dyDescent="0.3">
      <c r="A14" s="25"/>
      <c r="B14" s="25"/>
      <c r="C14" s="27"/>
      <c r="D14" s="27"/>
      <c r="E14" s="28"/>
      <c r="F14" s="28"/>
      <c r="G14" s="27"/>
      <c r="H14" s="27"/>
      <c r="I14" s="27"/>
      <c r="J14" s="27"/>
      <c r="K14" s="27"/>
      <c r="L14" s="27" t="s">
        <v>42</v>
      </c>
      <c r="M14" s="27" t="s">
        <v>23</v>
      </c>
      <c r="N14" s="27" t="s">
        <v>23</v>
      </c>
      <c r="O14" s="27" t="s">
        <v>24</v>
      </c>
      <c r="P14" s="27" t="s">
        <v>25</v>
      </c>
      <c r="Q14" s="27" t="s">
        <v>25</v>
      </c>
      <c r="R14" s="27" t="s">
        <v>24</v>
      </c>
      <c r="S14" s="27"/>
    </row>
    <row r="15" spans="1:163" s="10" customFormat="1" ht="12.75" customHeight="1" x14ac:dyDescent="0.2">
      <c r="A15" s="12" t="s">
        <v>49</v>
      </c>
      <c r="B15" s="16" t="s">
        <v>74</v>
      </c>
      <c r="C15" s="16" t="s">
        <v>97</v>
      </c>
      <c r="D15" s="17">
        <v>44957776</v>
      </c>
      <c r="E15" s="17">
        <v>19000000</v>
      </c>
      <c r="F15" s="13"/>
      <c r="G15" s="9"/>
      <c r="H15" s="9" t="s">
        <v>153</v>
      </c>
      <c r="I15" s="9" t="s">
        <v>121</v>
      </c>
      <c r="J15" s="16" t="s">
        <v>122</v>
      </c>
      <c r="K15" s="26" t="s">
        <v>121</v>
      </c>
      <c r="L15" s="6">
        <v>15</v>
      </c>
      <c r="M15" s="6">
        <v>10</v>
      </c>
      <c r="N15" s="6">
        <v>10</v>
      </c>
      <c r="O15" s="6">
        <v>5</v>
      </c>
      <c r="P15" s="6">
        <v>5</v>
      </c>
      <c r="Q15" s="6">
        <v>7</v>
      </c>
      <c r="R15" s="6">
        <v>5</v>
      </c>
      <c r="S15" s="14">
        <f>SUM(L15:R15)</f>
        <v>57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</row>
    <row r="16" spans="1:163" s="10" customFormat="1" ht="12.75" customHeight="1" x14ac:dyDescent="0.2">
      <c r="A16" s="12" t="s">
        <v>50</v>
      </c>
      <c r="B16" s="16" t="s">
        <v>75</v>
      </c>
      <c r="C16" s="16" t="s">
        <v>98</v>
      </c>
      <c r="D16" s="17">
        <v>22775800</v>
      </c>
      <c r="E16" s="17">
        <v>2500000</v>
      </c>
      <c r="F16" s="13" t="s">
        <v>167</v>
      </c>
      <c r="G16" s="9" t="s">
        <v>121</v>
      </c>
      <c r="H16" s="9" t="s">
        <v>148</v>
      </c>
      <c r="I16" s="9" t="s">
        <v>121</v>
      </c>
      <c r="J16" s="16" t="s">
        <v>161</v>
      </c>
      <c r="K16" s="26" t="s">
        <v>121</v>
      </c>
      <c r="L16" s="6">
        <v>20</v>
      </c>
      <c r="M16" s="6">
        <v>11</v>
      </c>
      <c r="N16" s="6">
        <v>10</v>
      </c>
      <c r="O16" s="6">
        <v>3</v>
      </c>
      <c r="P16" s="6">
        <v>8</v>
      </c>
      <c r="Q16" s="6">
        <v>5</v>
      </c>
      <c r="R16" s="6">
        <v>4</v>
      </c>
      <c r="S16" s="14">
        <f t="shared" ref="S16:S39" si="0">SUM(L16:R16)</f>
        <v>61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</row>
    <row r="17" spans="1:163" s="10" customFormat="1" ht="12.75" customHeight="1" x14ac:dyDescent="0.2">
      <c r="A17" s="12" t="s">
        <v>51</v>
      </c>
      <c r="B17" s="16" t="s">
        <v>76</v>
      </c>
      <c r="C17" s="16" t="s">
        <v>145</v>
      </c>
      <c r="D17" s="17">
        <v>25611863</v>
      </c>
      <c r="E17" s="17">
        <v>5000000</v>
      </c>
      <c r="F17" s="17" t="s">
        <v>169</v>
      </c>
      <c r="G17" s="9" t="s">
        <v>170</v>
      </c>
      <c r="H17" s="9" t="s">
        <v>167</v>
      </c>
      <c r="I17" s="9" t="s">
        <v>123</v>
      </c>
      <c r="J17" s="16" t="s">
        <v>150</v>
      </c>
      <c r="K17" s="26" t="s">
        <v>123</v>
      </c>
      <c r="L17" s="6">
        <v>15</v>
      </c>
      <c r="M17" s="6">
        <v>10</v>
      </c>
      <c r="N17" s="6">
        <v>8</v>
      </c>
      <c r="O17" s="6">
        <v>4</v>
      </c>
      <c r="P17" s="6">
        <v>8</v>
      </c>
      <c r="Q17" s="6">
        <v>8</v>
      </c>
      <c r="R17" s="6">
        <v>3</v>
      </c>
      <c r="S17" s="14">
        <f t="shared" si="0"/>
        <v>56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</row>
    <row r="18" spans="1:163" s="10" customFormat="1" ht="12.75" customHeight="1" x14ac:dyDescent="0.2">
      <c r="A18" s="22" t="s">
        <v>52</v>
      </c>
      <c r="B18" s="19" t="s">
        <v>77</v>
      </c>
      <c r="C18" s="16" t="s">
        <v>99</v>
      </c>
      <c r="D18" s="17">
        <v>45399956</v>
      </c>
      <c r="E18" s="17">
        <v>15000000</v>
      </c>
      <c r="F18" s="13" t="s">
        <v>151</v>
      </c>
      <c r="G18" s="9" t="s">
        <v>121</v>
      </c>
      <c r="H18" s="9" t="s">
        <v>164</v>
      </c>
      <c r="I18" s="9" t="s">
        <v>121</v>
      </c>
      <c r="J18" s="16" t="s">
        <v>146</v>
      </c>
      <c r="K18" s="26" t="s">
        <v>121</v>
      </c>
      <c r="L18" s="6">
        <v>34</v>
      </c>
      <c r="M18" s="6">
        <v>13</v>
      </c>
      <c r="N18" s="6">
        <v>12</v>
      </c>
      <c r="O18" s="6">
        <v>5</v>
      </c>
      <c r="P18" s="6">
        <v>8</v>
      </c>
      <c r="Q18" s="6">
        <v>8</v>
      </c>
      <c r="R18" s="6">
        <v>5</v>
      </c>
      <c r="S18" s="14">
        <f t="shared" si="0"/>
        <v>85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</row>
    <row r="19" spans="1:163" s="10" customFormat="1" ht="12.75" customHeight="1" x14ac:dyDescent="0.2">
      <c r="A19" s="22" t="s">
        <v>53</v>
      </c>
      <c r="B19" s="19" t="s">
        <v>78</v>
      </c>
      <c r="C19" s="16" t="s">
        <v>100</v>
      </c>
      <c r="D19" s="17">
        <v>27840000</v>
      </c>
      <c r="E19" s="17">
        <v>10500000</v>
      </c>
      <c r="F19" s="17" t="s">
        <v>169</v>
      </c>
      <c r="G19" s="9" t="s">
        <v>170</v>
      </c>
      <c r="H19" s="9" t="s">
        <v>168</v>
      </c>
      <c r="I19" s="9" t="s">
        <v>121</v>
      </c>
      <c r="J19" s="16" t="s">
        <v>165</v>
      </c>
      <c r="K19" s="26" t="s">
        <v>121</v>
      </c>
      <c r="L19" s="6">
        <v>34</v>
      </c>
      <c r="M19" s="6">
        <v>13</v>
      </c>
      <c r="N19" s="6">
        <v>12</v>
      </c>
      <c r="O19" s="6">
        <v>4</v>
      </c>
      <c r="P19" s="6">
        <v>8</v>
      </c>
      <c r="Q19" s="6">
        <v>8</v>
      </c>
      <c r="R19" s="6">
        <v>3</v>
      </c>
      <c r="S19" s="14">
        <f t="shared" si="0"/>
        <v>82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</row>
    <row r="20" spans="1:163" s="10" customFormat="1" ht="12" x14ac:dyDescent="0.2">
      <c r="A20" s="22" t="s">
        <v>54</v>
      </c>
      <c r="B20" s="19" t="s">
        <v>79</v>
      </c>
      <c r="C20" s="16" t="s">
        <v>101</v>
      </c>
      <c r="D20" s="17">
        <v>23919690</v>
      </c>
      <c r="E20" s="17">
        <v>8000000</v>
      </c>
      <c r="F20" s="13" t="s">
        <v>151</v>
      </c>
      <c r="G20" s="9" t="s">
        <v>123</v>
      </c>
      <c r="H20" s="9" t="s">
        <v>169</v>
      </c>
      <c r="I20" s="9" t="s">
        <v>170</v>
      </c>
      <c r="J20" s="16" t="s">
        <v>159</v>
      </c>
      <c r="K20" s="26" t="s">
        <v>121</v>
      </c>
      <c r="L20" s="6">
        <v>26</v>
      </c>
      <c r="M20" s="6">
        <v>13</v>
      </c>
      <c r="N20" s="6">
        <v>11</v>
      </c>
      <c r="O20" s="6">
        <v>5</v>
      </c>
      <c r="P20" s="6">
        <v>9</v>
      </c>
      <c r="Q20" s="6">
        <v>8</v>
      </c>
      <c r="R20" s="6">
        <v>4</v>
      </c>
      <c r="S20" s="14">
        <f t="shared" si="0"/>
        <v>76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</row>
    <row r="21" spans="1:163" s="10" customFormat="1" ht="12.75" customHeight="1" x14ac:dyDescent="0.2">
      <c r="A21" s="12" t="s">
        <v>55</v>
      </c>
      <c r="B21" s="16" t="s">
        <v>80</v>
      </c>
      <c r="C21" s="16" t="s">
        <v>102</v>
      </c>
      <c r="D21" s="17">
        <v>45240000</v>
      </c>
      <c r="E21" s="17">
        <v>12000000</v>
      </c>
      <c r="F21" s="13" t="s">
        <v>147</v>
      </c>
      <c r="G21" s="9" t="s">
        <v>123</v>
      </c>
      <c r="H21" s="9"/>
      <c r="I21" s="9"/>
      <c r="J21" s="16" t="s">
        <v>149</v>
      </c>
      <c r="K21" s="26" t="s">
        <v>123</v>
      </c>
      <c r="L21" s="6">
        <v>24</v>
      </c>
      <c r="M21" s="6">
        <v>11</v>
      </c>
      <c r="N21" s="6">
        <v>12</v>
      </c>
      <c r="O21" s="6">
        <v>5</v>
      </c>
      <c r="P21" s="6">
        <v>10</v>
      </c>
      <c r="Q21" s="6">
        <v>10</v>
      </c>
      <c r="R21" s="6">
        <v>4</v>
      </c>
      <c r="S21" s="14">
        <f t="shared" si="0"/>
        <v>76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</row>
    <row r="22" spans="1:163" s="10" customFormat="1" ht="12.75" customHeight="1" x14ac:dyDescent="0.2">
      <c r="A22" s="22" t="s">
        <v>56</v>
      </c>
      <c r="B22" s="19" t="s">
        <v>81</v>
      </c>
      <c r="C22" s="16" t="s">
        <v>103</v>
      </c>
      <c r="D22" s="17">
        <v>19587100</v>
      </c>
      <c r="E22" s="17">
        <v>8500000</v>
      </c>
      <c r="F22" s="13" t="s">
        <v>163</v>
      </c>
      <c r="G22" s="9" t="s">
        <v>121</v>
      </c>
      <c r="H22" s="9" t="s">
        <v>169</v>
      </c>
      <c r="I22" s="9" t="s">
        <v>170</v>
      </c>
      <c r="J22" s="16" t="s">
        <v>154</v>
      </c>
      <c r="K22" s="26" t="s">
        <v>123</v>
      </c>
      <c r="L22" s="6">
        <v>28</v>
      </c>
      <c r="M22" s="6">
        <v>11</v>
      </c>
      <c r="N22" s="6">
        <v>11</v>
      </c>
      <c r="O22" s="6">
        <v>4</v>
      </c>
      <c r="P22" s="6">
        <v>7</v>
      </c>
      <c r="Q22" s="6">
        <v>7</v>
      </c>
      <c r="R22" s="6">
        <v>3</v>
      </c>
      <c r="S22" s="14">
        <f t="shared" si="0"/>
        <v>71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</row>
    <row r="23" spans="1:163" s="10" customFormat="1" ht="13.5" customHeight="1" x14ac:dyDescent="0.2">
      <c r="A23" s="12" t="s">
        <v>57</v>
      </c>
      <c r="B23" s="16" t="s">
        <v>82</v>
      </c>
      <c r="C23" s="16" t="s">
        <v>104</v>
      </c>
      <c r="D23" s="17">
        <v>21902408</v>
      </c>
      <c r="E23" s="17">
        <v>7000000</v>
      </c>
      <c r="F23" s="13" t="s">
        <v>148</v>
      </c>
      <c r="G23" s="9" t="s">
        <v>121</v>
      </c>
      <c r="H23" s="9" t="s">
        <v>167</v>
      </c>
      <c r="I23" s="9" t="s">
        <v>121</v>
      </c>
      <c r="J23" s="16" t="s">
        <v>158</v>
      </c>
      <c r="K23" s="26" t="s">
        <v>121</v>
      </c>
      <c r="L23" s="6">
        <v>28</v>
      </c>
      <c r="M23" s="6">
        <v>13</v>
      </c>
      <c r="N23" s="6">
        <v>12</v>
      </c>
      <c r="O23" s="6">
        <v>5</v>
      </c>
      <c r="P23" s="6">
        <v>8</v>
      </c>
      <c r="Q23" s="6">
        <v>9</v>
      </c>
      <c r="R23" s="6">
        <v>4</v>
      </c>
      <c r="S23" s="14">
        <f t="shared" si="0"/>
        <v>79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</row>
    <row r="24" spans="1:163" s="10" customFormat="1" ht="12.75" customHeight="1" x14ac:dyDescent="0.2">
      <c r="A24" s="12" t="s">
        <v>58</v>
      </c>
      <c r="B24" s="16" t="s">
        <v>83</v>
      </c>
      <c r="C24" s="16" t="s">
        <v>105</v>
      </c>
      <c r="D24" s="17">
        <v>99914950</v>
      </c>
      <c r="E24" s="17">
        <v>16000000</v>
      </c>
      <c r="F24" s="13" t="s">
        <v>167</v>
      </c>
      <c r="G24" s="9" t="s">
        <v>121</v>
      </c>
      <c r="H24" s="9" t="s">
        <v>169</v>
      </c>
      <c r="I24" s="9" t="s">
        <v>170</v>
      </c>
      <c r="J24" s="16" t="s">
        <v>160</v>
      </c>
      <c r="K24" s="26" t="s">
        <v>121</v>
      </c>
      <c r="L24" s="6">
        <v>22</v>
      </c>
      <c r="M24" s="6">
        <v>11</v>
      </c>
      <c r="N24" s="6">
        <v>8</v>
      </c>
      <c r="O24" s="6">
        <v>5</v>
      </c>
      <c r="P24" s="6">
        <v>9</v>
      </c>
      <c r="Q24" s="6">
        <v>9</v>
      </c>
      <c r="R24" s="6">
        <v>4</v>
      </c>
      <c r="S24" s="14">
        <f t="shared" si="0"/>
        <v>68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</row>
    <row r="25" spans="1:163" s="10" customFormat="1" ht="12.75" customHeight="1" x14ac:dyDescent="0.2">
      <c r="A25" s="22" t="s">
        <v>59</v>
      </c>
      <c r="B25" s="19" t="s">
        <v>84</v>
      </c>
      <c r="C25" s="16" t="s">
        <v>106</v>
      </c>
      <c r="D25" s="17">
        <v>28005673</v>
      </c>
      <c r="E25" s="17">
        <v>12000000</v>
      </c>
      <c r="F25" s="17"/>
      <c r="G25" s="9"/>
      <c r="H25" s="9" t="s">
        <v>147</v>
      </c>
      <c r="I25" s="9" t="s">
        <v>121</v>
      </c>
      <c r="J25" s="16" t="s">
        <v>122</v>
      </c>
      <c r="K25" s="26" t="s">
        <v>121</v>
      </c>
      <c r="L25" s="6">
        <v>24</v>
      </c>
      <c r="M25" s="6">
        <v>13</v>
      </c>
      <c r="N25" s="6">
        <v>10</v>
      </c>
      <c r="O25" s="6">
        <v>5</v>
      </c>
      <c r="P25" s="6">
        <v>8</v>
      </c>
      <c r="Q25" s="6">
        <v>7</v>
      </c>
      <c r="R25" s="6">
        <v>4</v>
      </c>
      <c r="S25" s="14">
        <f t="shared" si="0"/>
        <v>71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</row>
    <row r="26" spans="1:163" s="10" customFormat="1" ht="12.75" customHeight="1" x14ac:dyDescent="0.2">
      <c r="A26" s="12" t="s">
        <v>60</v>
      </c>
      <c r="B26" s="16" t="s">
        <v>85</v>
      </c>
      <c r="C26" s="16" t="s">
        <v>107</v>
      </c>
      <c r="D26" s="17">
        <v>28266500</v>
      </c>
      <c r="E26" s="17">
        <v>9000000</v>
      </c>
      <c r="F26" s="13" t="s">
        <v>155</v>
      </c>
      <c r="G26" s="9" t="s">
        <v>121</v>
      </c>
      <c r="H26" s="9" t="s">
        <v>148</v>
      </c>
      <c r="I26" s="9" t="s">
        <v>121</v>
      </c>
      <c r="J26" s="16" t="s">
        <v>162</v>
      </c>
      <c r="K26" s="26" t="s">
        <v>121</v>
      </c>
      <c r="L26" s="6">
        <v>34</v>
      </c>
      <c r="M26" s="6">
        <v>11</v>
      </c>
      <c r="N26" s="6">
        <v>11</v>
      </c>
      <c r="O26" s="6">
        <v>5</v>
      </c>
      <c r="P26" s="6">
        <v>9</v>
      </c>
      <c r="Q26" s="6">
        <v>9</v>
      </c>
      <c r="R26" s="6">
        <v>4</v>
      </c>
      <c r="S26" s="14">
        <f t="shared" si="0"/>
        <v>83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</row>
    <row r="27" spans="1:163" s="10" customFormat="1" ht="12.75" customHeight="1" x14ac:dyDescent="0.2">
      <c r="A27" s="22" t="s">
        <v>61</v>
      </c>
      <c r="B27" s="19" t="s">
        <v>86</v>
      </c>
      <c r="C27" s="16" t="s">
        <v>108</v>
      </c>
      <c r="D27" s="17">
        <v>16950000</v>
      </c>
      <c r="E27" s="17">
        <v>6000000</v>
      </c>
      <c r="F27" s="17" t="s">
        <v>169</v>
      </c>
      <c r="G27" s="9" t="s">
        <v>170</v>
      </c>
      <c r="H27" s="9" t="s">
        <v>164</v>
      </c>
      <c r="I27" s="9" t="s">
        <v>121</v>
      </c>
      <c r="J27" s="16" t="s">
        <v>152</v>
      </c>
      <c r="K27" s="26" t="s">
        <v>121</v>
      </c>
      <c r="L27" s="6">
        <v>30</v>
      </c>
      <c r="M27" s="6">
        <v>10</v>
      </c>
      <c r="N27" s="6">
        <v>11</v>
      </c>
      <c r="O27" s="6">
        <v>4</v>
      </c>
      <c r="P27" s="6">
        <v>8</v>
      </c>
      <c r="Q27" s="6">
        <v>8</v>
      </c>
      <c r="R27" s="6">
        <v>3</v>
      </c>
      <c r="S27" s="14">
        <f t="shared" si="0"/>
        <v>74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</row>
    <row r="28" spans="1:163" s="10" customFormat="1" ht="12" x14ac:dyDescent="0.2">
      <c r="A28" s="12" t="s">
        <v>62</v>
      </c>
      <c r="B28" s="16" t="s">
        <v>87</v>
      </c>
      <c r="C28" s="16" t="s">
        <v>109</v>
      </c>
      <c r="D28" s="17">
        <v>55321008</v>
      </c>
      <c r="E28" s="17">
        <v>16000000</v>
      </c>
      <c r="F28" s="13" t="s">
        <v>169</v>
      </c>
      <c r="G28" s="9" t="s">
        <v>170</v>
      </c>
      <c r="H28" s="9" t="s">
        <v>164</v>
      </c>
      <c r="I28" s="9" t="s">
        <v>121</v>
      </c>
      <c r="J28" s="16" t="s">
        <v>146</v>
      </c>
      <c r="K28" s="26" t="s">
        <v>121</v>
      </c>
      <c r="L28" s="6">
        <v>36</v>
      </c>
      <c r="M28" s="6">
        <v>11</v>
      </c>
      <c r="N28" s="6">
        <v>12</v>
      </c>
      <c r="O28" s="6">
        <v>5</v>
      </c>
      <c r="P28" s="6">
        <v>8</v>
      </c>
      <c r="Q28" s="6">
        <v>9</v>
      </c>
      <c r="R28" s="6">
        <v>3</v>
      </c>
      <c r="S28" s="14">
        <f t="shared" si="0"/>
        <v>84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</row>
    <row r="29" spans="1:163" s="10" customFormat="1" ht="12.75" customHeight="1" x14ac:dyDescent="0.2">
      <c r="A29" s="12" t="s">
        <v>63</v>
      </c>
      <c r="B29" s="16" t="s">
        <v>88</v>
      </c>
      <c r="C29" s="16" t="s">
        <v>110</v>
      </c>
      <c r="D29" s="17">
        <v>74052305</v>
      </c>
      <c r="E29" s="17">
        <v>10000000</v>
      </c>
      <c r="F29" s="17" t="s">
        <v>151</v>
      </c>
      <c r="G29" s="9" t="s">
        <v>121</v>
      </c>
      <c r="H29" s="9" t="s">
        <v>167</v>
      </c>
      <c r="I29" s="9" t="s">
        <v>123</v>
      </c>
      <c r="J29" s="16" t="s">
        <v>165</v>
      </c>
      <c r="K29" s="26" t="s">
        <v>123</v>
      </c>
      <c r="L29" s="6">
        <v>18</v>
      </c>
      <c r="M29" s="6">
        <v>9</v>
      </c>
      <c r="N29" s="6">
        <v>9</v>
      </c>
      <c r="O29" s="6">
        <v>4</v>
      </c>
      <c r="P29" s="6">
        <v>5</v>
      </c>
      <c r="Q29" s="6">
        <v>7</v>
      </c>
      <c r="R29" s="6">
        <v>2</v>
      </c>
      <c r="S29" s="14">
        <f t="shared" si="0"/>
        <v>54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</row>
    <row r="30" spans="1:163" s="10" customFormat="1" ht="12.75" customHeight="1" x14ac:dyDescent="0.2">
      <c r="A30" s="12" t="s">
        <v>64</v>
      </c>
      <c r="B30" s="16" t="s">
        <v>85</v>
      </c>
      <c r="C30" s="16" t="s">
        <v>111</v>
      </c>
      <c r="D30" s="17">
        <v>18500000</v>
      </c>
      <c r="E30" s="17">
        <v>6000000</v>
      </c>
      <c r="F30" s="17" t="s">
        <v>163</v>
      </c>
      <c r="G30" s="9" t="s">
        <v>123</v>
      </c>
      <c r="H30" s="9" t="s">
        <v>166</v>
      </c>
      <c r="I30" s="9" t="s">
        <v>121</v>
      </c>
      <c r="J30" s="16" t="s">
        <v>159</v>
      </c>
      <c r="K30" s="26" t="s">
        <v>121</v>
      </c>
      <c r="L30" s="6">
        <v>31</v>
      </c>
      <c r="M30" s="6">
        <v>13</v>
      </c>
      <c r="N30" s="6">
        <v>10</v>
      </c>
      <c r="O30" s="6">
        <v>5</v>
      </c>
      <c r="P30" s="6">
        <v>7</v>
      </c>
      <c r="Q30" s="6">
        <v>9</v>
      </c>
      <c r="R30" s="6">
        <v>5</v>
      </c>
      <c r="S30" s="14">
        <f t="shared" si="0"/>
        <v>80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</row>
    <row r="31" spans="1:163" s="10" customFormat="1" ht="12.75" customHeight="1" x14ac:dyDescent="0.2">
      <c r="A31" s="12" t="s">
        <v>65</v>
      </c>
      <c r="B31" s="16" t="s">
        <v>89</v>
      </c>
      <c r="C31" s="16" t="s">
        <v>112</v>
      </c>
      <c r="D31" s="17">
        <v>32338000</v>
      </c>
      <c r="E31" s="17">
        <v>10000000</v>
      </c>
      <c r="F31" s="13" t="s">
        <v>147</v>
      </c>
      <c r="G31" s="9" t="s">
        <v>121</v>
      </c>
      <c r="H31" s="9" t="s">
        <v>169</v>
      </c>
      <c r="I31" s="9" t="s">
        <v>170</v>
      </c>
      <c r="J31" s="16" t="s">
        <v>149</v>
      </c>
      <c r="K31" s="26" t="s">
        <v>121</v>
      </c>
      <c r="L31" s="6">
        <v>30</v>
      </c>
      <c r="M31" s="6">
        <v>12</v>
      </c>
      <c r="N31" s="6">
        <v>10</v>
      </c>
      <c r="O31" s="6">
        <v>5</v>
      </c>
      <c r="P31" s="6">
        <v>8</v>
      </c>
      <c r="Q31" s="6">
        <v>10</v>
      </c>
      <c r="R31" s="6">
        <v>4</v>
      </c>
      <c r="S31" s="14">
        <f t="shared" si="0"/>
        <v>79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</row>
    <row r="32" spans="1:163" s="10" customFormat="1" ht="12.75" customHeight="1" x14ac:dyDescent="0.2">
      <c r="A32" s="22" t="s">
        <v>66</v>
      </c>
      <c r="B32" s="19" t="s">
        <v>90</v>
      </c>
      <c r="C32" s="16" t="s">
        <v>113</v>
      </c>
      <c r="D32" s="17">
        <v>45463800</v>
      </c>
      <c r="E32" s="17">
        <v>8000000</v>
      </c>
      <c r="F32" s="13" t="s">
        <v>163</v>
      </c>
      <c r="G32" s="9" t="s">
        <v>121</v>
      </c>
      <c r="H32" s="9" t="s">
        <v>169</v>
      </c>
      <c r="I32" s="9" t="s">
        <v>170</v>
      </c>
      <c r="J32" s="16" t="s">
        <v>154</v>
      </c>
      <c r="K32" s="26" t="s">
        <v>121</v>
      </c>
      <c r="L32" s="6">
        <v>32</v>
      </c>
      <c r="M32" s="6">
        <v>11</v>
      </c>
      <c r="N32" s="6">
        <v>10</v>
      </c>
      <c r="O32" s="6">
        <v>5</v>
      </c>
      <c r="P32" s="6">
        <v>9</v>
      </c>
      <c r="Q32" s="6">
        <v>10</v>
      </c>
      <c r="R32" s="6">
        <v>4</v>
      </c>
      <c r="S32" s="14">
        <f t="shared" si="0"/>
        <v>81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</row>
    <row r="33" spans="1:163" s="10" customFormat="1" ht="12" x14ac:dyDescent="0.2">
      <c r="A33" s="22" t="s">
        <v>67</v>
      </c>
      <c r="B33" s="19" t="s">
        <v>91</v>
      </c>
      <c r="C33" s="16" t="s">
        <v>114</v>
      </c>
      <c r="D33" s="17">
        <v>79530441</v>
      </c>
      <c r="E33" s="17">
        <v>20000000</v>
      </c>
      <c r="F33" s="13" t="s">
        <v>148</v>
      </c>
      <c r="G33" s="9" t="s">
        <v>121</v>
      </c>
      <c r="H33" s="9" t="s">
        <v>167</v>
      </c>
      <c r="I33" s="9" t="s">
        <v>123</v>
      </c>
      <c r="J33" s="16" t="s">
        <v>157</v>
      </c>
      <c r="K33" s="26" t="s">
        <v>121</v>
      </c>
      <c r="L33" s="6">
        <v>27</v>
      </c>
      <c r="M33" s="6">
        <v>13</v>
      </c>
      <c r="N33" s="6">
        <v>11</v>
      </c>
      <c r="O33" s="6">
        <v>4</v>
      </c>
      <c r="P33" s="6">
        <v>9</v>
      </c>
      <c r="Q33" s="6">
        <v>9</v>
      </c>
      <c r="R33" s="6">
        <v>4</v>
      </c>
      <c r="S33" s="14">
        <f t="shared" si="0"/>
        <v>77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</row>
    <row r="34" spans="1:163" s="10" customFormat="1" ht="12.75" customHeight="1" x14ac:dyDescent="0.2">
      <c r="A34" s="22" t="s">
        <v>68</v>
      </c>
      <c r="B34" s="19" t="s">
        <v>92</v>
      </c>
      <c r="C34" s="16" t="s">
        <v>115</v>
      </c>
      <c r="D34" s="17">
        <v>55270800</v>
      </c>
      <c r="E34" s="17">
        <v>15000000</v>
      </c>
      <c r="F34" s="13" t="s">
        <v>167</v>
      </c>
      <c r="G34" s="9" t="s">
        <v>123</v>
      </c>
      <c r="H34" s="9" t="s">
        <v>168</v>
      </c>
      <c r="I34" s="9" t="s">
        <v>121</v>
      </c>
      <c r="J34" s="16" t="s">
        <v>160</v>
      </c>
      <c r="K34" s="26" t="s">
        <v>121</v>
      </c>
      <c r="L34" s="6">
        <v>15</v>
      </c>
      <c r="M34" s="6">
        <v>11</v>
      </c>
      <c r="N34" s="6">
        <v>8</v>
      </c>
      <c r="O34" s="6">
        <v>4</v>
      </c>
      <c r="P34" s="6">
        <v>7</v>
      </c>
      <c r="Q34" s="6">
        <v>6</v>
      </c>
      <c r="R34" s="6">
        <v>3</v>
      </c>
      <c r="S34" s="14">
        <f t="shared" si="0"/>
        <v>54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</row>
    <row r="35" spans="1:163" s="10" customFormat="1" ht="12.75" customHeight="1" x14ac:dyDescent="0.2">
      <c r="A35" s="22" t="s">
        <v>69</v>
      </c>
      <c r="B35" s="19" t="s">
        <v>93</v>
      </c>
      <c r="C35" s="16" t="s">
        <v>116</v>
      </c>
      <c r="D35" s="17">
        <v>25323457</v>
      </c>
      <c r="E35" s="17">
        <v>8000000</v>
      </c>
      <c r="F35" s="17" t="s">
        <v>167</v>
      </c>
      <c r="G35" s="9" t="s">
        <v>121</v>
      </c>
      <c r="H35" s="9" t="s">
        <v>153</v>
      </c>
      <c r="I35" s="9" t="s">
        <v>121</v>
      </c>
      <c r="J35" s="16" t="s">
        <v>122</v>
      </c>
      <c r="K35" s="26" t="s">
        <v>121</v>
      </c>
      <c r="L35" s="6">
        <v>26</v>
      </c>
      <c r="M35" s="6">
        <v>13</v>
      </c>
      <c r="N35" s="6">
        <v>10</v>
      </c>
      <c r="O35" s="6">
        <v>4</v>
      </c>
      <c r="P35" s="6">
        <v>9</v>
      </c>
      <c r="Q35" s="6">
        <v>8</v>
      </c>
      <c r="R35" s="6">
        <v>3</v>
      </c>
      <c r="S35" s="14">
        <f t="shared" si="0"/>
        <v>73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</row>
    <row r="36" spans="1:163" s="10" customFormat="1" ht="12.75" customHeight="1" x14ac:dyDescent="0.2">
      <c r="A36" s="22" t="s">
        <v>70</v>
      </c>
      <c r="B36" s="19" t="s">
        <v>94</v>
      </c>
      <c r="C36" s="16" t="s">
        <v>117</v>
      </c>
      <c r="D36" s="17">
        <v>26756389</v>
      </c>
      <c r="E36" s="17">
        <v>8000000</v>
      </c>
      <c r="F36" s="13" t="s">
        <v>155</v>
      </c>
      <c r="G36" s="9" t="s">
        <v>121</v>
      </c>
      <c r="H36" s="9" t="s">
        <v>148</v>
      </c>
      <c r="I36" s="9" t="s">
        <v>123</v>
      </c>
      <c r="J36" s="9" t="s">
        <v>161</v>
      </c>
      <c r="K36" s="9" t="s">
        <v>121</v>
      </c>
      <c r="L36" s="6">
        <v>32</v>
      </c>
      <c r="M36" s="6">
        <v>10</v>
      </c>
      <c r="N36" s="6">
        <v>9</v>
      </c>
      <c r="O36" s="6">
        <v>5</v>
      </c>
      <c r="P36" s="6">
        <v>8</v>
      </c>
      <c r="Q36" s="6">
        <v>8</v>
      </c>
      <c r="R36" s="6">
        <v>4</v>
      </c>
      <c r="S36" s="14">
        <f t="shared" si="0"/>
        <v>76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</row>
    <row r="37" spans="1:163" s="10" customFormat="1" ht="12.75" customHeight="1" x14ac:dyDescent="0.2">
      <c r="A37" s="22" t="s">
        <v>71</v>
      </c>
      <c r="B37" s="19" t="s">
        <v>173</v>
      </c>
      <c r="C37" s="16" t="s">
        <v>118</v>
      </c>
      <c r="D37" s="17">
        <v>7877969</v>
      </c>
      <c r="E37" s="17">
        <v>1309569</v>
      </c>
      <c r="F37" s="20" t="s">
        <v>169</v>
      </c>
      <c r="G37" s="9" t="s">
        <v>170</v>
      </c>
      <c r="H37" s="9" t="s">
        <v>156</v>
      </c>
      <c r="I37" s="9" t="s">
        <v>121</v>
      </c>
      <c r="J37" s="9" t="s">
        <v>150</v>
      </c>
      <c r="K37" s="9" t="s">
        <v>121</v>
      </c>
      <c r="L37" s="6">
        <v>25</v>
      </c>
      <c r="M37" s="6">
        <v>12</v>
      </c>
      <c r="N37" s="6">
        <v>13</v>
      </c>
      <c r="O37" s="6">
        <v>5</v>
      </c>
      <c r="P37" s="6">
        <v>9</v>
      </c>
      <c r="Q37" s="6">
        <v>7</v>
      </c>
      <c r="R37" s="6">
        <v>3</v>
      </c>
      <c r="S37" s="14">
        <f t="shared" si="0"/>
        <v>74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</row>
    <row r="38" spans="1:163" s="10" customFormat="1" ht="12.75" customHeight="1" x14ac:dyDescent="0.2">
      <c r="A38" s="22" t="s">
        <v>72</v>
      </c>
      <c r="B38" s="19" t="s">
        <v>95</v>
      </c>
      <c r="C38" s="16" t="s">
        <v>119</v>
      </c>
      <c r="D38" s="17">
        <v>37014622</v>
      </c>
      <c r="E38" s="17">
        <v>9000000</v>
      </c>
      <c r="F38" s="20" t="s">
        <v>151</v>
      </c>
      <c r="G38" s="9" t="s">
        <v>123</v>
      </c>
      <c r="H38" s="9" t="s">
        <v>164</v>
      </c>
      <c r="I38" s="9" t="s">
        <v>123</v>
      </c>
      <c r="J38" s="9" t="s">
        <v>146</v>
      </c>
      <c r="K38" s="9" t="s">
        <v>123</v>
      </c>
      <c r="L38" s="6">
        <v>20</v>
      </c>
      <c r="M38" s="6">
        <v>11</v>
      </c>
      <c r="N38" s="6">
        <v>9</v>
      </c>
      <c r="O38" s="6">
        <v>4</v>
      </c>
      <c r="P38" s="6">
        <v>6</v>
      </c>
      <c r="Q38" s="6">
        <v>7</v>
      </c>
      <c r="R38" s="6">
        <v>4</v>
      </c>
      <c r="S38" s="14">
        <f t="shared" si="0"/>
        <v>61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</row>
    <row r="39" spans="1:163" s="10" customFormat="1" ht="12.75" customHeight="1" x14ac:dyDescent="0.2">
      <c r="A39" s="22" t="s">
        <v>73</v>
      </c>
      <c r="B39" s="19" t="s">
        <v>96</v>
      </c>
      <c r="C39" s="16" t="s">
        <v>120</v>
      </c>
      <c r="D39" s="17">
        <v>27950320</v>
      </c>
      <c r="E39" s="17">
        <v>8000000</v>
      </c>
      <c r="F39" s="20" t="s">
        <v>169</v>
      </c>
      <c r="G39" s="9" t="s">
        <v>170</v>
      </c>
      <c r="H39" s="9"/>
      <c r="I39" s="9"/>
      <c r="J39" s="9" t="s">
        <v>165</v>
      </c>
      <c r="K39" s="9" t="s">
        <v>121</v>
      </c>
      <c r="L39" s="6">
        <v>36</v>
      </c>
      <c r="M39" s="6">
        <v>13</v>
      </c>
      <c r="N39" s="6">
        <v>12</v>
      </c>
      <c r="O39" s="6">
        <v>5</v>
      </c>
      <c r="P39" s="6">
        <v>8</v>
      </c>
      <c r="Q39" s="6">
        <v>8</v>
      </c>
      <c r="R39" s="6">
        <v>4</v>
      </c>
      <c r="S39" s="14">
        <f t="shared" si="0"/>
        <v>86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</row>
    <row r="40" spans="1:163" ht="12" x14ac:dyDescent="0.3">
      <c r="D40" s="4">
        <f>SUM(D15:D36)</f>
        <v>862927916</v>
      </c>
      <c r="E40" s="4">
        <f>SUM(E15:E36)</f>
        <v>231500000</v>
      </c>
      <c r="F40" s="4"/>
    </row>
    <row r="41" spans="1:163" ht="12" x14ac:dyDescent="0.3">
      <c r="E41" s="4"/>
      <c r="F41" s="4"/>
      <c r="G41" s="4"/>
      <c r="H41" s="4"/>
    </row>
  </sheetData>
  <mergeCells count="16">
    <mergeCell ref="P12:P13"/>
    <mergeCell ref="Q12:Q13"/>
    <mergeCell ref="R12:R13"/>
    <mergeCell ref="S12:S13"/>
    <mergeCell ref="H12:I12"/>
    <mergeCell ref="J12:K12"/>
    <mergeCell ref="L12:L13"/>
    <mergeCell ref="M12:M13"/>
    <mergeCell ref="N12:N13"/>
    <mergeCell ref="O12:O13"/>
    <mergeCell ref="A12:A13"/>
    <mergeCell ref="B12:B13"/>
    <mergeCell ref="C12:C13"/>
    <mergeCell ref="D12:D13"/>
    <mergeCell ref="E12:E13"/>
    <mergeCell ref="F12:G12"/>
  </mergeCells>
  <dataValidations count="2">
    <dataValidation type="whole" showInputMessage="1" showErrorMessage="1" errorTitle="ZNOVU A LÉPE" error="To je móóóóóóc!!!!" sqref="M16:R39">
      <formula1>0</formula1>
      <formula2>15</formula2>
    </dataValidation>
    <dataValidation type="whole" allowBlank="1" showInputMessage="1" showErrorMessage="1" errorTitle="ZNOVU A LÉPE" error="To je móóóóóóc!!!!" sqref="L16:L39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41"/>
  <sheetViews>
    <sheetView zoomScale="70" zoomScaleNormal="70" workbookViewId="0"/>
  </sheetViews>
  <sheetFormatPr defaultColWidth="9.109375" defaultRowHeight="14.4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8.77734375" style="1" customWidth="1"/>
    <col min="7" max="7" width="6.77734375" style="7" customWidth="1"/>
    <col min="8" max="8" width="18.77734375" style="7" customWidth="1"/>
    <col min="9" max="9" width="6.77734375" style="1" customWidth="1"/>
    <col min="10" max="10" width="18.77734375" style="1" customWidth="1"/>
    <col min="11" max="11" width="6.77734375" style="1" customWidth="1"/>
    <col min="12" max="12" width="9.6640625" style="1" customWidth="1"/>
    <col min="13" max="19" width="9.33203125" style="1" customWidth="1"/>
    <col min="20" max="20" width="14.44140625" style="1" customWidth="1"/>
    <col min="21" max="21" width="30.88671875" style="1" customWidth="1"/>
    <col min="22" max="22" width="10.33203125" style="1" customWidth="1"/>
    <col min="23" max="25" width="9.33203125" style="1" customWidth="1"/>
    <col min="26" max="26" width="16" style="1" customWidth="1"/>
    <col min="27" max="27" width="10.33203125" style="1" customWidth="1"/>
    <col min="28" max="29" width="15.6640625" style="1" customWidth="1"/>
    <col min="30" max="30" width="15" style="1" customWidth="1"/>
    <col min="31" max="16384" width="9.109375" style="1"/>
  </cols>
  <sheetData>
    <row r="1" spans="1:163" ht="38.25" customHeight="1" x14ac:dyDescent="0.3">
      <c r="A1" s="3" t="s">
        <v>31</v>
      </c>
    </row>
    <row r="2" spans="1:163" ht="12.6" x14ac:dyDescent="0.3">
      <c r="A2" s="2" t="s">
        <v>32</v>
      </c>
      <c r="D2" s="2" t="s">
        <v>36</v>
      </c>
    </row>
    <row r="3" spans="1:163" ht="12.6" x14ac:dyDescent="0.3">
      <c r="A3" s="2" t="s">
        <v>21</v>
      </c>
      <c r="D3" s="1" t="s">
        <v>37</v>
      </c>
    </row>
    <row r="4" spans="1:163" ht="12.6" x14ac:dyDescent="0.3">
      <c r="A4" s="2" t="s">
        <v>33</v>
      </c>
      <c r="D4" s="1" t="s">
        <v>29</v>
      </c>
    </row>
    <row r="5" spans="1:163" ht="12.6" x14ac:dyDescent="0.3">
      <c r="A5" s="2" t="s">
        <v>34</v>
      </c>
      <c r="D5" s="1" t="s">
        <v>28</v>
      </c>
    </row>
    <row r="6" spans="1:163" ht="12.6" x14ac:dyDescent="0.3">
      <c r="A6" s="2" t="s">
        <v>35</v>
      </c>
    </row>
    <row r="7" spans="1:163" ht="12.6" x14ac:dyDescent="0.3">
      <c r="A7" s="2" t="s">
        <v>26</v>
      </c>
      <c r="D7" s="2" t="s">
        <v>38</v>
      </c>
    </row>
    <row r="8" spans="1:163" ht="12.6" x14ac:dyDescent="0.3">
      <c r="A8" s="1" t="s">
        <v>27</v>
      </c>
      <c r="D8" s="1" t="s">
        <v>30</v>
      </c>
    </row>
    <row r="9" spans="1:163" ht="12.6" x14ac:dyDescent="0.3">
      <c r="D9" s="2"/>
    </row>
    <row r="10" spans="1:163" ht="12" x14ac:dyDescent="0.3">
      <c r="D10" s="1" t="s">
        <v>39</v>
      </c>
    </row>
    <row r="11" spans="1:163" ht="12.6" x14ac:dyDescent="0.3">
      <c r="A11" s="2"/>
    </row>
    <row r="12" spans="1:163" ht="26.4" customHeight="1" x14ac:dyDescent="0.3">
      <c r="A12" s="30" t="s">
        <v>0</v>
      </c>
      <c r="B12" s="30" t="s">
        <v>1</v>
      </c>
      <c r="C12" s="30" t="s">
        <v>20</v>
      </c>
      <c r="D12" s="30" t="s">
        <v>13</v>
      </c>
      <c r="E12" s="36" t="s">
        <v>2</v>
      </c>
      <c r="F12" s="34" t="s">
        <v>46</v>
      </c>
      <c r="G12" s="35"/>
      <c r="H12" s="34" t="s">
        <v>47</v>
      </c>
      <c r="I12" s="35"/>
      <c r="J12" s="34" t="s">
        <v>48</v>
      </c>
      <c r="K12" s="35"/>
      <c r="L12" s="30" t="s">
        <v>16</v>
      </c>
      <c r="M12" s="30" t="s">
        <v>14</v>
      </c>
      <c r="N12" s="30" t="s">
        <v>17</v>
      </c>
      <c r="O12" s="30" t="s">
        <v>43</v>
      </c>
      <c r="P12" s="30" t="s">
        <v>44</v>
      </c>
      <c r="Q12" s="30" t="s">
        <v>45</v>
      </c>
      <c r="R12" s="30" t="s">
        <v>3</v>
      </c>
      <c r="S12" s="30" t="s">
        <v>4</v>
      </c>
    </row>
    <row r="13" spans="1:163" ht="59.4" customHeight="1" x14ac:dyDescent="0.3">
      <c r="A13" s="31"/>
      <c r="B13" s="31"/>
      <c r="C13" s="31"/>
      <c r="D13" s="31"/>
      <c r="E13" s="37"/>
      <c r="F13" s="8" t="s">
        <v>40</v>
      </c>
      <c r="G13" s="29" t="s">
        <v>41</v>
      </c>
      <c r="H13" s="29" t="s">
        <v>40</v>
      </c>
      <c r="I13" s="29" t="s">
        <v>41</v>
      </c>
      <c r="J13" s="29" t="s">
        <v>40</v>
      </c>
      <c r="K13" s="29" t="s">
        <v>41</v>
      </c>
      <c r="L13" s="31"/>
      <c r="M13" s="31"/>
      <c r="N13" s="31"/>
      <c r="O13" s="31"/>
      <c r="P13" s="31"/>
      <c r="Q13" s="31"/>
      <c r="R13" s="31"/>
      <c r="S13" s="31"/>
    </row>
    <row r="14" spans="1:163" ht="16.5" customHeight="1" x14ac:dyDescent="0.3">
      <c r="A14" s="25"/>
      <c r="B14" s="25"/>
      <c r="C14" s="27"/>
      <c r="D14" s="27"/>
      <c r="E14" s="28"/>
      <c r="F14" s="28"/>
      <c r="G14" s="27"/>
      <c r="H14" s="27"/>
      <c r="I14" s="27"/>
      <c r="J14" s="27"/>
      <c r="K14" s="27"/>
      <c r="L14" s="27" t="s">
        <v>42</v>
      </c>
      <c r="M14" s="27" t="s">
        <v>23</v>
      </c>
      <c r="N14" s="27" t="s">
        <v>23</v>
      </c>
      <c r="O14" s="27" t="s">
        <v>24</v>
      </c>
      <c r="P14" s="27" t="s">
        <v>25</v>
      </c>
      <c r="Q14" s="27" t="s">
        <v>25</v>
      </c>
      <c r="R14" s="27" t="s">
        <v>24</v>
      </c>
      <c r="S14" s="27"/>
    </row>
    <row r="15" spans="1:163" s="10" customFormat="1" ht="12.75" customHeight="1" x14ac:dyDescent="0.2">
      <c r="A15" s="12" t="s">
        <v>49</v>
      </c>
      <c r="B15" s="16" t="s">
        <v>74</v>
      </c>
      <c r="C15" s="16" t="s">
        <v>97</v>
      </c>
      <c r="D15" s="17">
        <v>44957776</v>
      </c>
      <c r="E15" s="17">
        <v>19000000</v>
      </c>
      <c r="F15" s="13"/>
      <c r="G15" s="9"/>
      <c r="H15" s="9" t="s">
        <v>153</v>
      </c>
      <c r="I15" s="9" t="s">
        <v>121</v>
      </c>
      <c r="J15" s="16" t="s">
        <v>122</v>
      </c>
      <c r="K15" s="26" t="s">
        <v>121</v>
      </c>
      <c r="L15" s="6">
        <v>27</v>
      </c>
      <c r="M15" s="6">
        <v>12</v>
      </c>
      <c r="N15" s="6">
        <v>9</v>
      </c>
      <c r="O15" s="6">
        <v>4</v>
      </c>
      <c r="P15" s="6">
        <v>4</v>
      </c>
      <c r="Q15" s="6">
        <v>7</v>
      </c>
      <c r="R15" s="6">
        <v>5</v>
      </c>
      <c r="S15" s="14">
        <f>SUM(L15:R15)</f>
        <v>68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</row>
    <row r="16" spans="1:163" s="10" customFormat="1" ht="12.75" customHeight="1" x14ac:dyDescent="0.2">
      <c r="A16" s="12" t="s">
        <v>50</v>
      </c>
      <c r="B16" s="16" t="s">
        <v>75</v>
      </c>
      <c r="C16" s="16" t="s">
        <v>98</v>
      </c>
      <c r="D16" s="17">
        <v>22775800</v>
      </c>
      <c r="E16" s="17">
        <v>2500000</v>
      </c>
      <c r="F16" s="13" t="s">
        <v>167</v>
      </c>
      <c r="G16" s="9" t="s">
        <v>121</v>
      </c>
      <c r="H16" s="9" t="s">
        <v>148</v>
      </c>
      <c r="I16" s="9" t="s">
        <v>121</v>
      </c>
      <c r="J16" s="16" t="s">
        <v>161</v>
      </c>
      <c r="K16" s="26" t="s">
        <v>121</v>
      </c>
      <c r="L16" s="6">
        <v>18</v>
      </c>
      <c r="M16" s="6">
        <v>11</v>
      </c>
      <c r="N16" s="6">
        <v>7</v>
      </c>
      <c r="O16" s="6">
        <v>4</v>
      </c>
      <c r="P16" s="6">
        <v>8</v>
      </c>
      <c r="Q16" s="6">
        <v>5</v>
      </c>
      <c r="R16" s="6">
        <v>4</v>
      </c>
      <c r="S16" s="14">
        <f t="shared" ref="S16:S39" si="0">SUM(L16:R16)</f>
        <v>57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</row>
    <row r="17" spans="1:163" s="10" customFormat="1" ht="12.75" customHeight="1" x14ac:dyDescent="0.2">
      <c r="A17" s="12" t="s">
        <v>51</v>
      </c>
      <c r="B17" s="16" t="s">
        <v>76</v>
      </c>
      <c r="C17" s="16" t="s">
        <v>145</v>
      </c>
      <c r="D17" s="17">
        <v>25611863</v>
      </c>
      <c r="E17" s="17">
        <v>5000000</v>
      </c>
      <c r="F17" s="17" t="s">
        <v>169</v>
      </c>
      <c r="G17" s="9" t="s">
        <v>170</v>
      </c>
      <c r="H17" s="9" t="s">
        <v>167</v>
      </c>
      <c r="I17" s="9" t="s">
        <v>123</v>
      </c>
      <c r="J17" s="16" t="s">
        <v>150</v>
      </c>
      <c r="K17" s="26" t="s">
        <v>123</v>
      </c>
      <c r="L17" s="6">
        <v>14</v>
      </c>
      <c r="M17" s="6">
        <v>10</v>
      </c>
      <c r="N17" s="6">
        <v>4</v>
      </c>
      <c r="O17" s="6">
        <v>4</v>
      </c>
      <c r="P17" s="6">
        <v>8</v>
      </c>
      <c r="Q17" s="6">
        <v>8</v>
      </c>
      <c r="R17" s="6">
        <v>3</v>
      </c>
      <c r="S17" s="14">
        <f t="shared" si="0"/>
        <v>51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</row>
    <row r="18" spans="1:163" s="10" customFormat="1" ht="12.75" customHeight="1" x14ac:dyDescent="0.2">
      <c r="A18" s="22" t="s">
        <v>52</v>
      </c>
      <c r="B18" s="19" t="s">
        <v>77</v>
      </c>
      <c r="C18" s="16" t="s">
        <v>99</v>
      </c>
      <c r="D18" s="17">
        <v>45399956</v>
      </c>
      <c r="E18" s="17">
        <v>15000000</v>
      </c>
      <c r="F18" s="13" t="s">
        <v>151</v>
      </c>
      <c r="G18" s="9" t="s">
        <v>121</v>
      </c>
      <c r="H18" s="9" t="s">
        <v>164</v>
      </c>
      <c r="I18" s="9" t="s">
        <v>121</v>
      </c>
      <c r="J18" s="16" t="s">
        <v>146</v>
      </c>
      <c r="K18" s="26" t="s">
        <v>121</v>
      </c>
      <c r="L18" s="6">
        <v>30</v>
      </c>
      <c r="M18" s="6">
        <v>13</v>
      </c>
      <c r="N18" s="6">
        <v>10</v>
      </c>
      <c r="O18" s="6">
        <v>5</v>
      </c>
      <c r="P18" s="6">
        <v>7</v>
      </c>
      <c r="Q18" s="6">
        <v>7</v>
      </c>
      <c r="R18" s="6">
        <v>5</v>
      </c>
      <c r="S18" s="14">
        <f t="shared" si="0"/>
        <v>77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</row>
    <row r="19" spans="1:163" s="10" customFormat="1" ht="12.75" customHeight="1" x14ac:dyDescent="0.2">
      <c r="A19" s="22" t="s">
        <v>53</v>
      </c>
      <c r="B19" s="19" t="s">
        <v>78</v>
      </c>
      <c r="C19" s="16" t="s">
        <v>100</v>
      </c>
      <c r="D19" s="17">
        <v>27840000</v>
      </c>
      <c r="E19" s="17">
        <v>10500000</v>
      </c>
      <c r="F19" s="17" t="s">
        <v>169</v>
      </c>
      <c r="G19" s="9" t="s">
        <v>170</v>
      </c>
      <c r="H19" s="9" t="s">
        <v>168</v>
      </c>
      <c r="I19" s="9" t="s">
        <v>121</v>
      </c>
      <c r="J19" s="16" t="s">
        <v>165</v>
      </c>
      <c r="K19" s="26" t="s">
        <v>121</v>
      </c>
      <c r="L19" s="6">
        <v>33</v>
      </c>
      <c r="M19" s="6">
        <v>13</v>
      </c>
      <c r="N19" s="6">
        <v>11</v>
      </c>
      <c r="O19" s="6">
        <v>4</v>
      </c>
      <c r="P19" s="6">
        <v>8</v>
      </c>
      <c r="Q19" s="6">
        <v>7</v>
      </c>
      <c r="R19" s="6">
        <v>3</v>
      </c>
      <c r="S19" s="14">
        <f t="shared" si="0"/>
        <v>79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</row>
    <row r="20" spans="1:163" s="10" customFormat="1" ht="12" x14ac:dyDescent="0.2">
      <c r="A20" s="22" t="s">
        <v>54</v>
      </c>
      <c r="B20" s="19" t="s">
        <v>79</v>
      </c>
      <c r="C20" s="16" t="s">
        <v>101</v>
      </c>
      <c r="D20" s="17">
        <v>23919690</v>
      </c>
      <c r="E20" s="17">
        <v>8000000</v>
      </c>
      <c r="F20" s="13" t="s">
        <v>151</v>
      </c>
      <c r="G20" s="9" t="s">
        <v>123</v>
      </c>
      <c r="H20" s="9" t="s">
        <v>169</v>
      </c>
      <c r="I20" s="9" t="s">
        <v>170</v>
      </c>
      <c r="J20" s="16" t="s">
        <v>159</v>
      </c>
      <c r="K20" s="26" t="s">
        <v>121</v>
      </c>
      <c r="L20" s="6">
        <v>32</v>
      </c>
      <c r="M20" s="6">
        <v>12</v>
      </c>
      <c r="N20" s="6">
        <v>10</v>
      </c>
      <c r="O20" s="6">
        <v>4</v>
      </c>
      <c r="P20" s="6">
        <v>9</v>
      </c>
      <c r="Q20" s="6">
        <v>9</v>
      </c>
      <c r="R20" s="6">
        <v>3</v>
      </c>
      <c r="S20" s="14">
        <f t="shared" si="0"/>
        <v>79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</row>
    <row r="21" spans="1:163" s="10" customFormat="1" ht="12.75" customHeight="1" x14ac:dyDescent="0.2">
      <c r="A21" s="12" t="s">
        <v>55</v>
      </c>
      <c r="B21" s="16" t="s">
        <v>80</v>
      </c>
      <c r="C21" s="16" t="s">
        <v>102</v>
      </c>
      <c r="D21" s="17">
        <v>45240000</v>
      </c>
      <c r="E21" s="17">
        <v>12000000</v>
      </c>
      <c r="F21" s="13" t="s">
        <v>147</v>
      </c>
      <c r="G21" s="9" t="s">
        <v>123</v>
      </c>
      <c r="H21" s="9"/>
      <c r="I21" s="9"/>
      <c r="J21" s="16" t="s">
        <v>149</v>
      </c>
      <c r="K21" s="26" t="s">
        <v>123</v>
      </c>
      <c r="L21" s="6">
        <v>28</v>
      </c>
      <c r="M21" s="6">
        <v>11</v>
      </c>
      <c r="N21" s="6">
        <v>12</v>
      </c>
      <c r="O21" s="6">
        <v>4</v>
      </c>
      <c r="P21" s="6">
        <v>9</v>
      </c>
      <c r="Q21" s="6">
        <v>9</v>
      </c>
      <c r="R21" s="6">
        <v>4</v>
      </c>
      <c r="S21" s="14">
        <f t="shared" si="0"/>
        <v>77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</row>
    <row r="22" spans="1:163" s="10" customFormat="1" ht="12.75" customHeight="1" x14ac:dyDescent="0.2">
      <c r="A22" s="22" t="s">
        <v>56</v>
      </c>
      <c r="B22" s="19" t="s">
        <v>81</v>
      </c>
      <c r="C22" s="16" t="s">
        <v>103</v>
      </c>
      <c r="D22" s="17">
        <v>19587100</v>
      </c>
      <c r="E22" s="17">
        <v>8500000</v>
      </c>
      <c r="F22" s="13" t="s">
        <v>163</v>
      </c>
      <c r="G22" s="9" t="s">
        <v>121</v>
      </c>
      <c r="H22" s="9" t="s">
        <v>169</v>
      </c>
      <c r="I22" s="9" t="s">
        <v>170</v>
      </c>
      <c r="J22" s="16" t="s">
        <v>154</v>
      </c>
      <c r="K22" s="26" t="s">
        <v>123</v>
      </c>
      <c r="L22" s="6">
        <v>29</v>
      </c>
      <c r="M22" s="6">
        <v>10</v>
      </c>
      <c r="N22" s="6">
        <v>10</v>
      </c>
      <c r="O22" s="6">
        <v>4</v>
      </c>
      <c r="P22" s="6">
        <v>7</v>
      </c>
      <c r="Q22" s="6">
        <v>6</v>
      </c>
      <c r="R22" s="6">
        <v>3</v>
      </c>
      <c r="S22" s="14">
        <f t="shared" si="0"/>
        <v>69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</row>
    <row r="23" spans="1:163" s="10" customFormat="1" ht="13.5" customHeight="1" x14ac:dyDescent="0.2">
      <c r="A23" s="12" t="s">
        <v>57</v>
      </c>
      <c r="B23" s="16" t="s">
        <v>82</v>
      </c>
      <c r="C23" s="16" t="s">
        <v>104</v>
      </c>
      <c r="D23" s="17">
        <v>21902408</v>
      </c>
      <c r="E23" s="17">
        <v>7000000</v>
      </c>
      <c r="F23" s="13" t="s">
        <v>148</v>
      </c>
      <c r="G23" s="9" t="s">
        <v>121</v>
      </c>
      <c r="H23" s="9" t="s">
        <v>167</v>
      </c>
      <c r="I23" s="9" t="s">
        <v>121</v>
      </c>
      <c r="J23" s="16" t="s">
        <v>158</v>
      </c>
      <c r="K23" s="26" t="s">
        <v>121</v>
      </c>
      <c r="L23" s="6">
        <v>29</v>
      </c>
      <c r="M23" s="6">
        <v>12</v>
      </c>
      <c r="N23" s="6">
        <v>12</v>
      </c>
      <c r="O23" s="6">
        <v>4</v>
      </c>
      <c r="P23" s="6">
        <v>8</v>
      </c>
      <c r="Q23" s="6">
        <v>8</v>
      </c>
      <c r="R23" s="6">
        <v>4</v>
      </c>
      <c r="S23" s="14">
        <f t="shared" si="0"/>
        <v>77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</row>
    <row r="24" spans="1:163" s="10" customFormat="1" ht="12.75" customHeight="1" x14ac:dyDescent="0.2">
      <c r="A24" s="12" t="s">
        <v>58</v>
      </c>
      <c r="B24" s="16" t="s">
        <v>83</v>
      </c>
      <c r="C24" s="16" t="s">
        <v>105</v>
      </c>
      <c r="D24" s="17">
        <v>99914950</v>
      </c>
      <c r="E24" s="17">
        <v>16000000</v>
      </c>
      <c r="F24" s="13" t="s">
        <v>167</v>
      </c>
      <c r="G24" s="9" t="s">
        <v>121</v>
      </c>
      <c r="H24" s="9" t="s">
        <v>169</v>
      </c>
      <c r="I24" s="9" t="s">
        <v>170</v>
      </c>
      <c r="J24" s="16" t="s">
        <v>160</v>
      </c>
      <c r="K24" s="26" t="s">
        <v>121</v>
      </c>
      <c r="L24" s="6">
        <v>25</v>
      </c>
      <c r="M24" s="6">
        <v>10</v>
      </c>
      <c r="N24" s="6">
        <v>10</v>
      </c>
      <c r="O24" s="6">
        <v>5</v>
      </c>
      <c r="P24" s="6">
        <v>8</v>
      </c>
      <c r="Q24" s="6">
        <v>9</v>
      </c>
      <c r="R24" s="6">
        <v>5</v>
      </c>
      <c r="S24" s="14">
        <f t="shared" si="0"/>
        <v>72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</row>
    <row r="25" spans="1:163" s="10" customFormat="1" ht="12.75" customHeight="1" x14ac:dyDescent="0.2">
      <c r="A25" s="22" t="s">
        <v>59</v>
      </c>
      <c r="B25" s="19" t="s">
        <v>84</v>
      </c>
      <c r="C25" s="16" t="s">
        <v>106</v>
      </c>
      <c r="D25" s="17">
        <v>28005673</v>
      </c>
      <c r="E25" s="17">
        <v>12000000</v>
      </c>
      <c r="F25" s="17"/>
      <c r="G25" s="9"/>
      <c r="H25" s="9" t="s">
        <v>147</v>
      </c>
      <c r="I25" s="9" t="s">
        <v>121</v>
      </c>
      <c r="J25" s="16" t="s">
        <v>122</v>
      </c>
      <c r="K25" s="26" t="s">
        <v>121</v>
      </c>
      <c r="L25" s="6">
        <v>19</v>
      </c>
      <c r="M25" s="6">
        <v>10</v>
      </c>
      <c r="N25" s="6">
        <v>7</v>
      </c>
      <c r="O25" s="6">
        <v>4</v>
      </c>
      <c r="P25" s="6">
        <v>7</v>
      </c>
      <c r="Q25" s="6">
        <v>7</v>
      </c>
      <c r="R25" s="6">
        <v>4</v>
      </c>
      <c r="S25" s="14">
        <f t="shared" si="0"/>
        <v>58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</row>
    <row r="26" spans="1:163" s="10" customFormat="1" ht="12.75" customHeight="1" x14ac:dyDescent="0.2">
      <c r="A26" s="12" t="s">
        <v>60</v>
      </c>
      <c r="B26" s="16" t="s">
        <v>85</v>
      </c>
      <c r="C26" s="16" t="s">
        <v>107</v>
      </c>
      <c r="D26" s="17">
        <v>28266500</v>
      </c>
      <c r="E26" s="17">
        <v>9000000</v>
      </c>
      <c r="F26" s="13" t="s">
        <v>155</v>
      </c>
      <c r="G26" s="9" t="s">
        <v>121</v>
      </c>
      <c r="H26" s="9" t="s">
        <v>148</v>
      </c>
      <c r="I26" s="9" t="s">
        <v>121</v>
      </c>
      <c r="J26" s="16" t="s">
        <v>162</v>
      </c>
      <c r="K26" s="26" t="s">
        <v>121</v>
      </c>
      <c r="L26" s="6">
        <v>34</v>
      </c>
      <c r="M26" s="6">
        <v>11</v>
      </c>
      <c r="N26" s="6">
        <v>12</v>
      </c>
      <c r="O26" s="6">
        <v>5</v>
      </c>
      <c r="P26" s="6">
        <v>8</v>
      </c>
      <c r="Q26" s="6">
        <v>9</v>
      </c>
      <c r="R26" s="6">
        <v>4</v>
      </c>
      <c r="S26" s="14">
        <f t="shared" si="0"/>
        <v>83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</row>
    <row r="27" spans="1:163" s="10" customFormat="1" ht="12.75" customHeight="1" x14ac:dyDescent="0.2">
      <c r="A27" s="22" t="s">
        <v>61</v>
      </c>
      <c r="B27" s="19" t="s">
        <v>86</v>
      </c>
      <c r="C27" s="16" t="s">
        <v>108</v>
      </c>
      <c r="D27" s="17">
        <v>16950000</v>
      </c>
      <c r="E27" s="17">
        <v>6000000</v>
      </c>
      <c r="F27" s="17" t="s">
        <v>169</v>
      </c>
      <c r="G27" s="9" t="s">
        <v>170</v>
      </c>
      <c r="H27" s="9" t="s">
        <v>164</v>
      </c>
      <c r="I27" s="9" t="s">
        <v>121</v>
      </c>
      <c r="J27" s="16" t="s">
        <v>152</v>
      </c>
      <c r="K27" s="26" t="s">
        <v>121</v>
      </c>
      <c r="L27" s="6">
        <v>28</v>
      </c>
      <c r="M27" s="6">
        <v>11</v>
      </c>
      <c r="N27" s="6">
        <v>10</v>
      </c>
      <c r="O27" s="6">
        <v>4</v>
      </c>
      <c r="P27" s="6">
        <v>7</v>
      </c>
      <c r="Q27" s="6">
        <v>8</v>
      </c>
      <c r="R27" s="6">
        <v>3</v>
      </c>
      <c r="S27" s="14">
        <f t="shared" si="0"/>
        <v>71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</row>
    <row r="28" spans="1:163" s="10" customFormat="1" ht="12" x14ac:dyDescent="0.2">
      <c r="A28" s="12" t="s">
        <v>62</v>
      </c>
      <c r="B28" s="16" t="s">
        <v>87</v>
      </c>
      <c r="C28" s="16" t="s">
        <v>109</v>
      </c>
      <c r="D28" s="17">
        <v>55321008</v>
      </c>
      <c r="E28" s="17">
        <v>16000000</v>
      </c>
      <c r="F28" s="13" t="s">
        <v>169</v>
      </c>
      <c r="G28" s="9" t="s">
        <v>170</v>
      </c>
      <c r="H28" s="9" t="s">
        <v>164</v>
      </c>
      <c r="I28" s="9" t="s">
        <v>121</v>
      </c>
      <c r="J28" s="16" t="s">
        <v>146</v>
      </c>
      <c r="K28" s="26" t="s">
        <v>121</v>
      </c>
      <c r="L28" s="6">
        <v>36</v>
      </c>
      <c r="M28" s="6">
        <v>12</v>
      </c>
      <c r="N28" s="6">
        <v>7</v>
      </c>
      <c r="O28" s="6">
        <v>4</v>
      </c>
      <c r="P28" s="6">
        <v>7</v>
      </c>
      <c r="Q28" s="6">
        <v>8</v>
      </c>
      <c r="R28" s="6">
        <v>3</v>
      </c>
      <c r="S28" s="14">
        <f t="shared" si="0"/>
        <v>77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</row>
    <row r="29" spans="1:163" s="10" customFormat="1" ht="12.75" customHeight="1" x14ac:dyDescent="0.2">
      <c r="A29" s="12" t="s">
        <v>63</v>
      </c>
      <c r="B29" s="16" t="s">
        <v>88</v>
      </c>
      <c r="C29" s="16" t="s">
        <v>110</v>
      </c>
      <c r="D29" s="17">
        <v>74052305</v>
      </c>
      <c r="E29" s="17">
        <v>10000000</v>
      </c>
      <c r="F29" s="17" t="s">
        <v>151</v>
      </c>
      <c r="G29" s="9" t="s">
        <v>121</v>
      </c>
      <c r="H29" s="9" t="s">
        <v>167</v>
      </c>
      <c r="I29" s="9" t="s">
        <v>123</v>
      </c>
      <c r="J29" s="16" t="s">
        <v>165</v>
      </c>
      <c r="K29" s="26" t="s">
        <v>123</v>
      </c>
      <c r="L29" s="6">
        <v>12</v>
      </c>
      <c r="M29" s="6">
        <v>9</v>
      </c>
      <c r="N29" s="6">
        <v>5</v>
      </c>
      <c r="O29" s="6">
        <v>3</v>
      </c>
      <c r="P29" s="6">
        <v>5</v>
      </c>
      <c r="Q29" s="6">
        <v>6</v>
      </c>
      <c r="R29" s="6">
        <v>2</v>
      </c>
      <c r="S29" s="14">
        <f t="shared" si="0"/>
        <v>42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</row>
    <row r="30" spans="1:163" s="10" customFormat="1" ht="12.75" customHeight="1" x14ac:dyDescent="0.2">
      <c r="A30" s="12" t="s">
        <v>64</v>
      </c>
      <c r="B30" s="16" t="s">
        <v>85</v>
      </c>
      <c r="C30" s="16" t="s">
        <v>111</v>
      </c>
      <c r="D30" s="17">
        <v>18500000</v>
      </c>
      <c r="E30" s="17">
        <v>6000000</v>
      </c>
      <c r="F30" s="17" t="s">
        <v>163</v>
      </c>
      <c r="G30" s="9" t="s">
        <v>123</v>
      </c>
      <c r="H30" s="9" t="s">
        <v>166</v>
      </c>
      <c r="I30" s="9" t="s">
        <v>121</v>
      </c>
      <c r="J30" s="16" t="s">
        <v>159</v>
      </c>
      <c r="K30" s="26" t="s">
        <v>121</v>
      </c>
      <c r="L30" s="6">
        <v>30</v>
      </c>
      <c r="M30" s="6">
        <v>11</v>
      </c>
      <c r="N30" s="6">
        <v>13</v>
      </c>
      <c r="O30" s="6">
        <v>4</v>
      </c>
      <c r="P30" s="6">
        <v>9</v>
      </c>
      <c r="Q30" s="6">
        <v>8</v>
      </c>
      <c r="R30" s="6">
        <v>4</v>
      </c>
      <c r="S30" s="14">
        <f t="shared" si="0"/>
        <v>79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</row>
    <row r="31" spans="1:163" s="10" customFormat="1" ht="12.75" customHeight="1" x14ac:dyDescent="0.2">
      <c r="A31" s="12" t="s">
        <v>65</v>
      </c>
      <c r="B31" s="16" t="s">
        <v>89</v>
      </c>
      <c r="C31" s="16" t="s">
        <v>112</v>
      </c>
      <c r="D31" s="17">
        <v>32338000</v>
      </c>
      <c r="E31" s="17">
        <v>10000000</v>
      </c>
      <c r="F31" s="13" t="s">
        <v>147</v>
      </c>
      <c r="G31" s="9" t="s">
        <v>121</v>
      </c>
      <c r="H31" s="9" t="s">
        <v>169</v>
      </c>
      <c r="I31" s="9" t="s">
        <v>170</v>
      </c>
      <c r="J31" s="16" t="s">
        <v>149</v>
      </c>
      <c r="K31" s="26" t="s">
        <v>121</v>
      </c>
      <c r="L31" s="6">
        <v>25</v>
      </c>
      <c r="M31" s="6">
        <v>12</v>
      </c>
      <c r="N31" s="6">
        <v>13</v>
      </c>
      <c r="O31" s="6">
        <v>5</v>
      </c>
      <c r="P31" s="6">
        <v>8</v>
      </c>
      <c r="Q31" s="6">
        <v>8</v>
      </c>
      <c r="R31" s="6">
        <v>5</v>
      </c>
      <c r="S31" s="14">
        <f t="shared" si="0"/>
        <v>76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</row>
    <row r="32" spans="1:163" s="10" customFormat="1" ht="12.75" customHeight="1" x14ac:dyDescent="0.2">
      <c r="A32" s="22" t="s">
        <v>66</v>
      </c>
      <c r="B32" s="19" t="s">
        <v>90</v>
      </c>
      <c r="C32" s="16" t="s">
        <v>113</v>
      </c>
      <c r="D32" s="17">
        <v>45463800</v>
      </c>
      <c r="E32" s="17">
        <v>8000000</v>
      </c>
      <c r="F32" s="13" t="s">
        <v>163</v>
      </c>
      <c r="G32" s="9" t="s">
        <v>121</v>
      </c>
      <c r="H32" s="9" t="s">
        <v>169</v>
      </c>
      <c r="I32" s="9" t="s">
        <v>170</v>
      </c>
      <c r="J32" s="16" t="s">
        <v>154</v>
      </c>
      <c r="K32" s="26" t="s">
        <v>121</v>
      </c>
      <c r="L32" s="6">
        <v>32</v>
      </c>
      <c r="M32" s="6">
        <v>10</v>
      </c>
      <c r="N32" s="6">
        <v>12</v>
      </c>
      <c r="O32" s="6">
        <v>5</v>
      </c>
      <c r="P32" s="6">
        <v>9</v>
      </c>
      <c r="Q32" s="6">
        <v>9</v>
      </c>
      <c r="R32" s="6">
        <v>5</v>
      </c>
      <c r="S32" s="14">
        <f t="shared" si="0"/>
        <v>82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</row>
    <row r="33" spans="1:163" s="10" customFormat="1" ht="12" x14ac:dyDescent="0.2">
      <c r="A33" s="22" t="s">
        <v>67</v>
      </c>
      <c r="B33" s="19" t="s">
        <v>91</v>
      </c>
      <c r="C33" s="16" t="s">
        <v>114</v>
      </c>
      <c r="D33" s="17">
        <v>79530441</v>
      </c>
      <c r="E33" s="17">
        <v>20000000</v>
      </c>
      <c r="F33" s="13" t="s">
        <v>148</v>
      </c>
      <c r="G33" s="9" t="s">
        <v>121</v>
      </c>
      <c r="H33" s="9" t="s">
        <v>167</v>
      </c>
      <c r="I33" s="9" t="s">
        <v>123</v>
      </c>
      <c r="J33" s="16" t="s">
        <v>157</v>
      </c>
      <c r="K33" s="26" t="s">
        <v>121</v>
      </c>
      <c r="L33" s="6">
        <v>27</v>
      </c>
      <c r="M33" s="6">
        <v>11</v>
      </c>
      <c r="N33" s="6">
        <v>12</v>
      </c>
      <c r="O33" s="6">
        <v>4</v>
      </c>
      <c r="P33" s="6">
        <v>7</v>
      </c>
      <c r="Q33" s="6">
        <v>8</v>
      </c>
      <c r="R33" s="6">
        <v>5</v>
      </c>
      <c r="S33" s="14">
        <f t="shared" si="0"/>
        <v>74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</row>
    <row r="34" spans="1:163" s="10" customFormat="1" ht="12.75" customHeight="1" x14ac:dyDescent="0.2">
      <c r="A34" s="22" t="s">
        <v>68</v>
      </c>
      <c r="B34" s="19" t="s">
        <v>92</v>
      </c>
      <c r="C34" s="16" t="s">
        <v>115</v>
      </c>
      <c r="D34" s="17">
        <v>55270800</v>
      </c>
      <c r="E34" s="17">
        <v>15000000</v>
      </c>
      <c r="F34" s="13" t="s">
        <v>167</v>
      </c>
      <c r="G34" s="9" t="s">
        <v>123</v>
      </c>
      <c r="H34" s="9" t="s">
        <v>168</v>
      </c>
      <c r="I34" s="9" t="s">
        <v>121</v>
      </c>
      <c r="J34" s="16" t="s">
        <v>160</v>
      </c>
      <c r="K34" s="26" t="s">
        <v>121</v>
      </c>
      <c r="L34" s="6">
        <v>23</v>
      </c>
      <c r="M34" s="6">
        <v>12</v>
      </c>
      <c r="N34" s="6">
        <v>9</v>
      </c>
      <c r="O34" s="6">
        <v>4</v>
      </c>
      <c r="P34" s="6">
        <v>7</v>
      </c>
      <c r="Q34" s="6">
        <v>7</v>
      </c>
      <c r="R34" s="6">
        <v>3</v>
      </c>
      <c r="S34" s="14">
        <f t="shared" si="0"/>
        <v>65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</row>
    <row r="35" spans="1:163" s="10" customFormat="1" ht="12.75" customHeight="1" x14ac:dyDescent="0.2">
      <c r="A35" s="22" t="s">
        <v>69</v>
      </c>
      <c r="B35" s="19" t="s">
        <v>93</v>
      </c>
      <c r="C35" s="16" t="s">
        <v>116</v>
      </c>
      <c r="D35" s="17">
        <v>25323457</v>
      </c>
      <c r="E35" s="17">
        <v>8000000</v>
      </c>
      <c r="F35" s="17" t="s">
        <v>167</v>
      </c>
      <c r="G35" s="9" t="s">
        <v>121</v>
      </c>
      <c r="H35" s="9" t="s">
        <v>153</v>
      </c>
      <c r="I35" s="9" t="s">
        <v>121</v>
      </c>
      <c r="J35" s="16" t="s">
        <v>122</v>
      </c>
      <c r="K35" s="26" t="s">
        <v>121</v>
      </c>
      <c r="L35" s="6">
        <v>30</v>
      </c>
      <c r="M35" s="6">
        <v>11</v>
      </c>
      <c r="N35" s="6">
        <v>10</v>
      </c>
      <c r="O35" s="6">
        <v>4</v>
      </c>
      <c r="P35" s="6">
        <v>9</v>
      </c>
      <c r="Q35" s="6">
        <v>8</v>
      </c>
      <c r="R35" s="6">
        <v>3</v>
      </c>
      <c r="S35" s="14">
        <f t="shared" si="0"/>
        <v>75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</row>
    <row r="36" spans="1:163" s="10" customFormat="1" ht="12.75" customHeight="1" x14ac:dyDescent="0.2">
      <c r="A36" s="22" t="s">
        <v>70</v>
      </c>
      <c r="B36" s="19" t="s">
        <v>94</v>
      </c>
      <c r="C36" s="16" t="s">
        <v>117</v>
      </c>
      <c r="D36" s="17">
        <v>26756389</v>
      </c>
      <c r="E36" s="17">
        <v>8000000</v>
      </c>
      <c r="F36" s="13" t="s">
        <v>155</v>
      </c>
      <c r="G36" s="9" t="s">
        <v>121</v>
      </c>
      <c r="H36" s="9" t="s">
        <v>148</v>
      </c>
      <c r="I36" s="9" t="s">
        <v>123</v>
      </c>
      <c r="J36" s="9" t="s">
        <v>161</v>
      </c>
      <c r="K36" s="9" t="s">
        <v>121</v>
      </c>
      <c r="L36" s="6">
        <v>30</v>
      </c>
      <c r="M36" s="6">
        <v>10</v>
      </c>
      <c r="N36" s="6">
        <v>12</v>
      </c>
      <c r="O36" s="6">
        <v>4</v>
      </c>
      <c r="P36" s="6">
        <v>8</v>
      </c>
      <c r="Q36" s="6">
        <v>8</v>
      </c>
      <c r="R36" s="6">
        <v>4</v>
      </c>
      <c r="S36" s="14">
        <f t="shared" si="0"/>
        <v>76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</row>
    <row r="37" spans="1:163" s="10" customFormat="1" ht="12.75" customHeight="1" x14ac:dyDescent="0.2">
      <c r="A37" s="22" t="s">
        <v>71</v>
      </c>
      <c r="B37" s="19" t="s">
        <v>173</v>
      </c>
      <c r="C37" s="16" t="s">
        <v>118</v>
      </c>
      <c r="D37" s="17">
        <v>7877969</v>
      </c>
      <c r="E37" s="17">
        <v>1309569</v>
      </c>
      <c r="F37" s="20" t="s">
        <v>169</v>
      </c>
      <c r="G37" s="9" t="s">
        <v>170</v>
      </c>
      <c r="H37" s="9" t="s">
        <v>156</v>
      </c>
      <c r="I37" s="9" t="s">
        <v>121</v>
      </c>
      <c r="J37" s="9" t="s">
        <v>150</v>
      </c>
      <c r="K37" s="9" t="s">
        <v>121</v>
      </c>
      <c r="L37" s="6">
        <v>32</v>
      </c>
      <c r="M37" s="6">
        <v>11</v>
      </c>
      <c r="N37" s="6">
        <v>12</v>
      </c>
      <c r="O37" s="6">
        <v>4</v>
      </c>
      <c r="P37" s="6">
        <v>8</v>
      </c>
      <c r="Q37" s="6">
        <v>8</v>
      </c>
      <c r="R37" s="6">
        <v>3</v>
      </c>
      <c r="S37" s="14">
        <f t="shared" si="0"/>
        <v>78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</row>
    <row r="38" spans="1:163" s="10" customFormat="1" ht="12.75" customHeight="1" x14ac:dyDescent="0.2">
      <c r="A38" s="22" t="s">
        <v>72</v>
      </c>
      <c r="B38" s="19" t="s">
        <v>95</v>
      </c>
      <c r="C38" s="16" t="s">
        <v>119</v>
      </c>
      <c r="D38" s="17">
        <v>37014622</v>
      </c>
      <c r="E38" s="17">
        <v>9000000</v>
      </c>
      <c r="F38" s="20" t="s">
        <v>151</v>
      </c>
      <c r="G38" s="9" t="s">
        <v>123</v>
      </c>
      <c r="H38" s="9" t="s">
        <v>164</v>
      </c>
      <c r="I38" s="9" t="s">
        <v>123</v>
      </c>
      <c r="J38" s="9" t="s">
        <v>146</v>
      </c>
      <c r="K38" s="9" t="s">
        <v>123</v>
      </c>
      <c r="L38" s="6">
        <v>21</v>
      </c>
      <c r="M38" s="6">
        <v>10</v>
      </c>
      <c r="N38" s="6">
        <v>9</v>
      </c>
      <c r="O38" s="6">
        <v>4</v>
      </c>
      <c r="P38" s="6">
        <v>7</v>
      </c>
      <c r="Q38" s="6">
        <v>6</v>
      </c>
      <c r="R38" s="6">
        <v>4</v>
      </c>
      <c r="S38" s="14">
        <f t="shared" si="0"/>
        <v>61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</row>
    <row r="39" spans="1:163" s="10" customFormat="1" ht="12.75" customHeight="1" x14ac:dyDescent="0.2">
      <c r="A39" s="22" t="s">
        <v>73</v>
      </c>
      <c r="B39" s="19" t="s">
        <v>96</v>
      </c>
      <c r="C39" s="16" t="s">
        <v>120</v>
      </c>
      <c r="D39" s="17">
        <v>27950320</v>
      </c>
      <c r="E39" s="17">
        <v>8000000</v>
      </c>
      <c r="F39" s="20" t="s">
        <v>169</v>
      </c>
      <c r="G39" s="9" t="s">
        <v>170</v>
      </c>
      <c r="H39" s="9"/>
      <c r="I39" s="9"/>
      <c r="J39" s="9" t="s">
        <v>165</v>
      </c>
      <c r="K39" s="9" t="s">
        <v>121</v>
      </c>
      <c r="L39" s="6">
        <v>35</v>
      </c>
      <c r="M39" s="6">
        <v>12</v>
      </c>
      <c r="N39" s="6">
        <v>12</v>
      </c>
      <c r="O39" s="6">
        <v>4</v>
      </c>
      <c r="P39" s="6">
        <v>7</v>
      </c>
      <c r="Q39" s="6">
        <v>9</v>
      </c>
      <c r="R39" s="6">
        <v>4</v>
      </c>
      <c r="S39" s="14">
        <f t="shared" si="0"/>
        <v>83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</row>
    <row r="40" spans="1:163" ht="12" x14ac:dyDescent="0.3">
      <c r="D40" s="4">
        <f>SUM(D15:D36)</f>
        <v>862927916</v>
      </c>
      <c r="E40" s="4">
        <f>SUM(E15:E36)</f>
        <v>231500000</v>
      </c>
      <c r="F40" s="4"/>
    </row>
    <row r="41" spans="1:163" ht="12" x14ac:dyDescent="0.3">
      <c r="E41" s="4"/>
      <c r="F41" s="4"/>
      <c r="G41" s="4"/>
      <c r="H41" s="4"/>
    </row>
  </sheetData>
  <mergeCells count="16">
    <mergeCell ref="P12:P13"/>
    <mergeCell ref="Q12:Q13"/>
    <mergeCell ref="R12:R13"/>
    <mergeCell ref="S12:S13"/>
    <mergeCell ref="H12:I12"/>
    <mergeCell ref="J12:K12"/>
    <mergeCell ref="L12:L13"/>
    <mergeCell ref="M12:M13"/>
    <mergeCell ref="N12:N13"/>
    <mergeCell ref="O12:O13"/>
    <mergeCell ref="A12:A13"/>
    <mergeCell ref="B12:B13"/>
    <mergeCell ref="C12:C13"/>
    <mergeCell ref="D12:D13"/>
    <mergeCell ref="E12:E13"/>
    <mergeCell ref="F12:G12"/>
  </mergeCells>
  <dataValidations count="2">
    <dataValidation type="whole" showInputMessage="1" showErrorMessage="1" errorTitle="ZNOVU A LÉPE" error="To je móóóóóóc!!!!" sqref="M16:R39">
      <formula1>0</formula1>
      <formula2>15</formula2>
    </dataValidation>
    <dataValidation type="whole" allowBlank="1" showInputMessage="1" showErrorMessage="1" errorTitle="ZNOVU A LÉPE" error="To je móóóóóóc!!!!" sqref="L16:L39">
      <formula1>0</formula1>
      <formula2>30</formula2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G41"/>
  <sheetViews>
    <sheetView zoomScale="70" zoomScaleNormal="70" workbookViewId="0">
      <selection activeCell="L15" sqref="L15:R39"/>
    </sheetView>
  </sheetViews>
  <sheetFormatPr defaultColWidth="9.109375" defaultRowHeight="14.4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8.77734375" style="1" customWidth="1"/>
    <col min="7" max="7" width="6.77734375" style="7" customWidth="1"/>
    <col min="8" max="8" width="18.77734375" style="7" customWidth="1"/>
    <col min="9" max="9" width="6.77734375" style="1" customWidth="1"/>
    <col min="10" max="10" width="18.77734375" style="1" customWidth="1"/>
    <col min="11" max="11" width="6.77734375" style="1" customWidth="1"/>
    <col min="12" max="12" width="9.6640625" style="1" customWidth="1"/>
    <col min="13" max="19" width="9.33203125" style="1" customWidth="1"/>
    <col min="20" max="20" width="14.44140625" style="1" customWidth="1"/>
    <col min="21" max="21" width="30.88671875" style="1" customWidth="1"/>
    <col min="22" max="22" width="10.33203125" style="1" customWidth="1"/>
    <col min="23" max="25" width="9.33203125" style="1" customWidth="1"/>
    <col min="26" max="26" width="16" style="1" customWidth="1"/>
    <col min="27" max="27" width="10.33203125" style="1" customWidth="1"/>
    <col min="28" max="29" width="15.6640625" style="1" customWidth="1"/>
    <col min="30" max="30" width="15" style="1" customWidth="1"/>
    <col min="31" max="16384" width="9.109375" style="1"/>
  </cols>
  <sheetData>
    <row r="1" spans="1:163" ht="38.25" customHeight="1" x14ac:dyDescent="0.3">
      <c r="A1" s="3" t="s">
        <v>31</v>
      </c>
    </row>
    <row r="2" spans="1:163" ht="12.6" x14ac:dyDescent="0.3">
      <c r="A2" s="2" t="s">
        <v>32</v>
      </c>
      <c r="D2" s="2" t="s">
        <v>36</v>
      </c>
    </row>
    <row r="3" spans="1:163" ht="12.6" x14ac:dyDescent="0.3">
      <c r="A3" s="2" t="s">
        <v>21</v>
      </c>
      <c r="D3" s="1" t="s">
        <v>37</v>
      </c>
    </row>
    <row r="4" spans="1:163" ht="12.6" x14ac:dyDescent="0.3">
      <c r="A4" s="2" t="s">
        <v>33</v>
      </c>
      <c r="D4" s="1" t="s">
        <v>29</v>
      </c>
    </row>
    <row r="5" spans="1:163" ht="12.6" x14ac:dyDescent="0.3">
      <c r="A5" s="2" t="s">
        <v>34</v>
      </c>
      <c r="D5" s="1" t="s">
        <v>28</v>
      </c>
    </row>
    <row r="6" spans="1:163" ht="12.6" x14ac:dyDescent="0.3">
      <c r="A6" s="2" t="s">
        <v>35</v>
      </c>
    </row>
    <row r="7" spans="1:163" ht="12.6" x14ac:dyDescent="0.3">
      <c r="A7" s="2" t="s">
        <v>26</v>
      </c>
      <c r="D7" s="2" t="s">
        <v>38</v>
      </c>
    </row>
    <row r="8" spans="1:163" ht="12.6" x14ac:dyDescent="0.3">
      <c r="A8" s="1" t="s">
        <v>27</v>
      </c>
      <c r="D8" s="1" t="s">
        <v>30</v>
      </c>
    </row>
    <row r="9" spans="1:163" ht="12.6" x14ac:dyDescent="0.3">
      <c r="D9" s="2"/>
    </row>
    <row r="10" spans="1:163" ht="12" x14ac:dyDescent="0.3">
      <c r="D10" s="1" t="s">
        <v>39</v>
      </c>
    </row>
    <row r="11" spans="1:163" ht="12.6" x14ac:dyDescent="0.3">
      <c r="A11" s="2"/>
    </row>
    <row r="12" spans="1:163" ht="26.4" customHeight="1" x14ac:dyDescent="0.3">
      <c r="A12" s="30" t="s">
        <v>0</v>
      </c>
      <c r="B12" s="30" t="s">
        <v>1</v>
      </c>
      <c r="C12" s="30" t="s">
        <v>20</v>
      </c>
      <c r="D12" s="30" t="s">
        <v>13</v>
      </c>
      <c r="E12" s="36" t="s">
        <v>2</v>
      </c>
      <c r="F12" s="34" t="s">
        <v>46</v>
      </c>
      <c r="G12" s="35"/>
      <c r="H12" s="34" t="s">
        <v>47</v>
      </c>
      <c r="I12" s="35"/>
      <c r="J12" s="34" t="s">
        <v>48</v>
      </c>
      <c r="K12" s="35"/>
      <c r="L12" s="30" t="s">
        <v>16</v>
      </c>
      <c r="M12" s="30" t="s">
        <v>14</v>
      </c>
      <c r="N12" s="30" t="s">
        <v>17</v>
      </c>
      <c r="O12" s="30" t="s">
        <v>43</v>
      </c>
      <c r="P12" s="30" t="s">
        <v>44</v>
      </c>
      <c r="Q12" s="30" t="s">
        <v>45</v>
      </c>
      <c r="R12" s="30" t="s">
        <v>3</v>
      </c>
      <c r="S12" s="30" t="s">
        <v>4</v>
      </c>
    </row>
    <row r="13" spans="1:163" ht="59.4" customHeight="1" x14ac:dyDescent="0.3">
      <c r="A13" s="31"/>
      <c r="B13" s="31"/>
      <c r="C13" s="31"/>
      <c r="D13" s="31"/>
      <c r="E13" s="37"/>
      <c r="F13" s="8" t="s">
        <v>40</v>
      </c>
      <c r="G13" s="29" t="s">
        <v>41</v>
      </c>
      <c r="H13" s="29" t="s">
        <v>40</v>
      </c>
      <c r="I13" s="29" t="s">
        <v>41</v>
      </c>
      <c r="J13" s="29" t="s">
        <v>40</v>
      </c>
      <c r="K13" s="29" t="s">
        <v>41</v>
      </c>
      <c r="L13" s="31"/>
      <c r="M13" s="31"/>
      <c r="N13" s="31"/>
      <c r="O13" s="31"/>
      <c r="P13" s="31"/>
      <c r="Q13" s="31"/>
      <c r="R13" s="31"/>
      <c r="S13" s="31"/>
    </row>
    <row r="14" spans="1:163" ht="16.5" customHeight="1" x14ac:dyDescent="0.3">
      <c r="A14" s="25"/>
      <c r="B14" s="25"/>
      <c r="C14" s="27"/>
      <c r="D14" s="27"/>
      <c r="E14" s="28"/>
      <c r="F14" s="28"/>
      <c r="G14" s="27"/>
      <c r="H14" s="27"/>
      <c r="I14" s="27"/>
      <c r="J14" s="27"/>
      <c r="K14" s="27"/>
      <c r="L14" s="27" t="s">
        <v>42</v>
      </c>
      <c r="M14" s="27" t="s">
        <v>23</v>
      </c>
      <c r="N14" s="27" t="s">
        <v>23</v>
      </c>
      <c r="O14" s="27" t="s">
        <v>24</v>
      </c>
      <c r="P14" s="27" t="s">
        <v>25</v>
      </c>
      <c r="Q14" s="27" t="s">
        <v>25</v>
      </c>
      <c r="R14" s="27" t="s">
        <v>24</v>
      </c>
      <c r="S14" s="27"/>
    </row>
    <row r="15" spans="1:163" s="10" customFormat="1" ht="12.75" customHeight="1" x14ac:dyDescent="0.2">
      <c r="A15" s="12" t="s">
        <v>49</v>
      </c>
      <c r="B15" s="16" t="s">
        <v>74</v>
      </c>
      <c r="C15" s="16" t="s">
        <v>97</v>
      </c>
      <c r="D15" s="17">
        <v>44957776</v>
      </c>
      <c r="E15" s="17">
        <v>19000000</v>
      </c>
      <c r="F15" s="13"/>
      <c r="G15" s="9"/>
      <c r="H15" s="9" t="s">
        <v>153</v>
      </c>
      <c r="I15" s="9" t="s">
        <v>121</v>
      </c>
      <c r="J15" s="16" t="s">
        <v>122</v>
      </c>
      <c r="K15" s="26" t="s">
        <v>121</v>
      </c>
      <c r="L15" s="6">
        <v>23</v>
      </c>
      <c r="M15" s="6">
        <v>12</v>
      </c>
      <c r="N15" s="6">
        <v>9</v>
      </c>
      <c r="O15" s="6">
        <v>4</v>
      </c>
      <c r="P15" s="6">
        <v>5</v>
      </c>
      <c r="Q15" s="6">
        <v>7</v>
      </c>
      <c r="R15" s="6">
        <v>5</v>
      </c>
      <c r="S15" s="14">
        <f>SUM(L15:R15)</f>
        <v>65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</row>
    <row r="16" spans="1:163" s="10" customFormat="1" ht="12.75" customHeight="1" x14ac:dyDescent="0.2">
      <c r="A16" s="12" t="s">
        <v>50</v>
      </c>
      <c r="B16" s="16" t="s">
        <v>75</v>
      </c>
      <c r="C16" s="16" t="s">
        <v>98</v>
      </c>
      <c r="D16" s="17">
        <v>22775800</v>
      </c>
      <c r="E16" s="17">
        <v>2500000</v>
      </c>
      <c r="F16" s="13" t="s">
        <v>167</v>
      </c>
      <c r="G16" s="9" t="s">
        <v>121</v>
      </c>
      <c r="H16" s="9" t="s">
        <v>148</v>
      </c>
      <c r="I16" s="9" t="s">
        <v>121</v>
      </c>
      <c r="J16" s="16" t="s">
        <v>161</v>
      </c>
      <c r="K16" s="26" t="s">
        <v>121</v>
      </c>
      <c r="L16" s="6">
        <v>17</v>
      </c>
      <c r="M16" s="6">
        <v>10</v>
      </c>
      <c r="N16" s="6">
        <v>8</v>
      </c>
      <c r="O16" s="6">
        <v>4</v>
      </c>
      <c r="P16" s="6">
        <v>8</v>
      </c>
      <c r="Q16" s="6">
        <v>6</v>
      </c>
      <c r="R16" s="6">
        <v>4</v>
      </c>
      <c r="S16" s="14">
        <f t="shared" ref="S16:S39" si="0">SUM(L16:R16)</f>
        <v>57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</row>
    <row r="17" spans="1:163" s="10" customFormat="1" ht="12.75" customHeight="1" x14ac:dyDescent="0.2">
      <c r="A17" s="12" t="s">
        <v>51</v>
      </c>
      <c r="B17" s="16" t="s">
        <v>76</v>
      </c>
      <c r="C17" s="16" t="s">
        <v>145</v>
      </c>
      <c r="D17" s="17">
        <v>25611863</v>
      </c>
      <c r="E17" s="17">
        <v>5000000</v>
      </c>
      <c r="F17" s="17" t="s">
        <v>169</v>
      </c>
      <c r="G17" s="9" t="s">
        <v>170</v>
      </c>
      <c r="H17" s="9" t="s">
        <v>167</v>
      </c>
      <c r="I17" s="9" t="s">
        <v>123</v>
      </c>
      <c r="J17" s="16" t="s">
        <v>150</v>
      </c>
      <c r="K17" s="26" t="s">
        <v>123</v>
      </c>
      <c r="L17" s="6">
        <v>16</v>
      </c>
      <c r="M17" s="6">
        <v>10</v>
      </c>
      <c r="N17" s="6">
        <v>6</v>
      </c>
      <c r="O17" s="6">
        <v>5</v>
      </c>
      <c r="P17" s="6">
        <v>8</v>
      </c>
      <c r="Q17" s="6">
        <v>9</v>
      </c>
      <c r="R17" s="6">
        <v>3</v>
      </c>
      <c r="S17" s="14">
        <f t="shared" si="0"/>
        <v>57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</row>
    <row r="18" spans="1:163" s="10" customFormat="1" ht="12.75" customHeight="1" x14ac:dyDescent="0.2">
      <c r="A18" s="22" t="s">
        <v>52</v>
      </c>
      <c r="B18" s="19" t="s">
        <v>77</v>
      </c>
      <c r="C18" s="16" t="s">
        <v>99</v>
      </c>
      <c r="D18" s="17">
        <v>45399956</v>
      </c>
      <c r="E18" s="17">
        <v>15000000</v>
      </c>
      <c r="F18" s="13" t="s">
        <v>151</v>
      </c>
      <c r="G18" s="9" t="s">
        <v>121</v>
      </c>
      <c r="H18" s="9" t="s">
        <v>164</v>
      </c>
      <c r="I18" s="9" t="s">
        <v>121</v>
      </c>
      <c r="J18" s="16" t="s">
        <v>146</v>
      </c>
      <c r="K18" s="26" t="s">
        <v>121</v>
      </c>
      <c r="L18" s="6">
        <v>34</v>
      </c>
      <c r="M18" s="6">
        <v>12</v>
      </c>
      <c r="N18" s="6">
        <v>12</v>
      </c>
      <c r="O18" s="6">
        <v>5</v>
      </c>
      <c r="P18" s="6">
        <v>7</v>
      </c>
      <c r="Q18" s="6">
        <v>7</v>
      </c>
      <c r="R18" s="6">
        <v>5</v>
      </c>
      <c r="S18" s="14">
        <f t="shared" si="0"/>
        <v>82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</row>
    <row r="19" spans="1:163" s="10" customFormat="1" ht="12.75" customHeight="1" x14ac:dyDescent="0.2">
      <c r="A19" s="22" t="s">
        <v>53</v>
      </c>
      <c r="B19" s="19" t="s">
        <v>78</v>
      </c>
      <c r="C19" s="16" t="s">
        <v>100</v>
      </c>
      <c r="D19" s="17">
        <v>27840000</v>
      </c>
      <c r="E19" s="17">
        <v>10500000</v>
      </c>
      <c r="F19" s="17" t="s">
        <v>169</v>
      </c>
      <c r="G19" s="9" t="s">
        <v>170</v>
      </c>
      <c r="H19" s="9" t="s">
        <v>168</v>
      </c>
      <c r="I19" s="9" t="s">
        <v>121</v>
      </c>
      <c r="J19" s="16" t="s">
        <v>165</v>
      </c>
      <c r="K19" s="26" t="s">
        <v>121</v>
      </c>
      <c r="L19" s="6">
        <v>33</v>
      </c>
      <c r="M19" s="6">
        <v>13</v>
      </c>
      <c r="N19" s="6">
        <v>11</v>
      </c>
      <c r="O19" s="6">
        <v>4</v>
      </c>
      <c r="P19" s="6">
        <v>8</v>
      </c>
      <c r="Q19" s="6">
        <v>8</v>
      </c>
      <c r="R19" s="6">
        <v>3</v>
      </c>
      <c r="S19" s="14">
        <f t="shared" si="0"/>
        <v>80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</row>
    <row r="20" spans="1:163" s="10" customFormat="1" ht="12" x14ac:dyDescent="0.2">
      <c r="A20" s="22" t="s">
        <v>54</v>
      </c>
      <c r="B20" s="19" t="s">
        <v>79</v>
      </c>
      <c r="C20" s="16" t="s">
        <v>101</v>
      </c>
      <c r="D20" s="17">
        <v>23919690</v>
      </c>
      <c r="E20" s="17">
        <v>8000000</v>
      </c>
      <c r="F20" s="13" t="s">
        <v>151</v>
      </c>
      <c r="G20" s="9" t="s">
        <v>123</v>
      </c>
      <c r="H20" s="9" t="s">
        <v>169</v>
      </c>
      <c r="I20" s="9" t="s">
        <v>170</v>
      </c>
      <c r="J20" s="16" t="s">
        <v>159</v>
      </c>
      <c r="K20" s="26" t="s">
        <v>121</v>
      </c>
      <c r="L20" s="6">
        <v>28</v>
      </c>
      <c r="M20" s="6">
        <v>13</v>
      </c>
      <c r="N20" s="6">
        <v>10</v>
      </c>
      <c r="O20" s="6">
        <v>5</v>
      </c>
      <c r="P20" s="6">
        <v>9</v>
      </c>
      <c r="Q20" s="6">
        <v>9</v>
      </c>
      <c r="R20" s="6">
        <v>4</v>
      </c>
      <c r="S20" s="14">
        <f t="shared" si="0"/>
        <v>78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</row>
    <row r="21" spans="1:163" s="10" customFormat="1" ht="12.75" customHeight="1" x14ac:dyDescent="0.2">
      <c r="A21" s="12" t="s">
        <v>55</v>
      </c>
      <c r="B21" s="16" t="s">
        <v>80</v>
      </c>
      <c r="C21" s="16" t="s">
        <v>102</v>
      </c>
      <c r="D21" s="17">
        <v>45240000</v>
      </c>
      <c r="E21" s="17">
        <v>12000000</v>
      </c>
      <c r="F21" s="13" t="s">
        <v>147</v>
      </c>
      <c r="G21" s="9" t="s">
        <v>123</v>
      </c>
      <c r="H21" s="9"/>
      <c r="I21" s="9"/>
      <c r="J21" s="16" t="s">
        <v>149</v>
      </c>
      <c r="K21" s="26" t="s">
        <v>123</v>
      </c>
      <c r="L21" s="6">
        <v>28</v>
      </c>
      <c r="M21" s="6">
        <v>11</v>
      </c>
      <c r="N21" s="6">
        <v>9</v>
      </c>
      <c r="O21" s="6">
        <v>5</v>
      </c>
      <c r="P21" s="6">
        <v>10</v>
      </c>
      <c r="Q21" s="6">
        <v>9</v>
      </c>
      <c r="R21" s="6">
        <v>4</v>
      </c>
      <c r="S21" s="14">
        <f t="shared" si="0"/>
        <v>76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</row>
    <row r="22" spans="1:163" s="10" customFormat="1" ht="12.75" customHeight="1" x14ac:dyDescent="0.2">
      <c r="A22" s="22" t="s">
        <v>56</v>
      </c>
      <c r="B22" s="19" t="s">
        <v>81</v>
      </c>
      <c r="C22" s="16" t="s">
        <v>103</v>
      </c>
      <c r="D22" s="17">
        <v>19587100</v>
      </c>
      <c r="E22" s="17">
        <v>8500000</v>
      </c>
      <c r="F22" s="13" t="s">
        <v>163</v>
      </c>
      <c r="G22" s="9" t="s">
        <v>121</v>
      </c>
      <c r="H22" s="9" t="s">
        <v>169</v>
      </c>
      <c r="I22" s="9" t="s">
        <v>170</v>
      </c>
      <c r="J22" s="16" t="s">
        <v>154</v>
      </c>
      <c r="K22" s="26" t="s">
        <v>123</v>
      </c>
      <c r="L22" s="6">
        <v>29</v>
      </c>
      <c r="M22" s="6">
        <v>10</v>
      </c>
      <c r="N22" s="6">
        <v>8</v>
      </c>
      <c r="O22" s="6">
        <v>4</v>
      </c>
      <c r="P22" s="6">
        <v>7</v>
      </c>
      <c r="Q22" s="6">
        <v>7</v>
      </c>
      <c r="R22" s="6">
        <v>3</v>
      </c>
      <c r="S22" s="14">
        <f t="shared" si="0"/>
        <v>68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</row>
    <row r="23" spans="1:163" s="10" customFormat="1" ht="13.5" customHeight="1" x14ac:dyDescent="0.2">
      <c r="A23" s="12" t="s">
        <v>57</v>
      </c>
      <c r="B23" s="16" t="s">
        <v>82</v>
      </c>
      <c r="C23" s="16" t="s">
        <v>104</v>
      </c>
      <c r="D23" s="17">
        <v>21902408</v>
      </c>
      <c r="E23" s="17">
        <v>7000000</v>
      </c>
      <c r="F23" s="13" t="s">
        <v>148</v>
      </c>
      <c r="G23" s="9" t="s">
        <v>121</v>
      </c>
      <c r="H23" s="9" t="s">
        <v>167</v>
      </c>
      <c r="I23" s="9" t="s">
        <v>121</v>
      </c>
      <c r="J23" s="16" t="s">
        <v>158</v>
      </c>
      <c r="K23" s="26" t="s">
        <v>121</v>
      </c>
      <c r="L23" s="6">
        <v>30</v>
      </c>
      <c r="M23" s="6">
        <v>13</v>
      </c>
      <c r="N23" s="6">
        <v>9</v>
      </c>
      <c r="O23" s="6">
        <v>4</v>
      </c>
      <c r="P23" s="6">
        <v>8</v>
      </c>
      <c r="Q23" s="6">
        <v>8</v>
      </c>
      <c r="R23" s="6">
        <v>4</v>
      </c>
      <c r="S23" s="14">
        <f t="shared" si="0"/>
        <v>76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</row>
    <row r="24" spans="1:163" s="10" customFormat="1" ht="12.75" customHeight="1" x14ac:dyDescent="0.2">
      <c r="A24" s="12" t="s">
        <v>58</v>
      </c>
      <c r="B24" s="16" t="s">
        <v>83</v>
      </c>
      <c r="C24" s="16" t="s">
        <v>105</v>
      </c>
      <c r="D24" s="17">
        <v>99914950</v>
      </c>
      <c r="E24" s="17">
        <v>16000000</v>
      </c>
      <c r="F24" s="13" t="s">
        <v>167</v>
      </c>
      <c r="G24" s="9" t="s">
        <v>121</v>
      </c>
      <c r="H24" s="9" t="s">
        <v>169</v>
      </c>
      <c r="I24" s="9" t="s">
        <v>170</v>
      </c>
      <c r="J24" s="16" t="s">
        <v>160</v>
      </c>
      <c r="K24" s="26" t="s">
        <v>121</v>
      </c>
      <c r="L24" s="6">
        <v>23</v>
      </c>
      <c r="M24" s="6">
        <v>11</v>
      </c>
      <c r="N24" s="6">
        <v>8</v>
      </c>
      <c r="O24" s="6">
        <v>4</v>
      </c>
      <c r="P24" s="6">
        <v>9</v>
      </c>
      <c r="Q24" s="6">
        <v>8</v>
      </c>
      <c r="R24" s="6">
        <v>5</v>
      </c>
      <c r="S24" s="14">
        <f t="shared" si="0"/>
        <v>68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</row>
    <row r="25" spans="1:163" s="10" customFormat="1" ht="12.75" customHeight="1" x14ac:dyDescent="0.2">
      <c r="A25" s="22" t="s">
        <v>59</v>
      </c>
      <c r="B25" s="19" t="s">
        <v>84</v>
      </c>
      <c r="C25" s="16" t="s">
        <v>106</v>
      </c>
      <c r="D25" s="17">
        <v>28005673</v>
      </c>
      <c r="E25" s="17">
        <v>12000000</v>
      </c>
      <c r="F25" s="17"/>
      <c r="G25" s="9"/>
      <c r="H25" s="9" t="s">
        <v>147</v>
      </c>
      <c r="I25" s="9" t="s">
        <v>121</v>
      </c>
      <c r="J25" s="16" t="s">
        <v>122</v>
      </c>
      <c r="K25" s="26" t="s">
        <v>121</v>
      </c>
      <c r="L25" s="6">
        <v>24</v>
      </c>
      <c r="M25" s="6">
        <v>11</v>
      </c>
      <c r="N25" s="6">
        <v>9</v>
      </c>
      <c r="O25" s="6">
        <v>4</v>
      </c>
      <c r="P25" s="6">
        <v>8</v>
      </c>
      <c r="Q25" s="6">
        <v>8</v>
      </c>
      <c r="R25" s="6">
        <v>4</v>
      </c>
      <c r="S25" s="14">
        <f t="shared" si="0"/>
        <v>68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</row>
    <row r="26" spans="1:163" s="10" customFormat="1" ht="12.75" customHeight="1" x14ac:dyDescent="0.2">
      <c r="A26" s="12" t="s">
        <v>60</v>
      </c>
      <c r="B26" s="16" t="s">
        <v>85</v>
      </c>
      <c r="C26" s="16" t="s">
        <v>107</v>
      </c>
      <c r="D26" s="17">
        <v>28266500</v>
      </c>
      <c r="E26" s="17">
        <v>9000000</v>
      </c>
      <c r="F26" s="13" t="s">
        <v>155</v>
      </c>
      <c r="G26" s="9" t="s">
        <v>121</v>
      </c>
      <c r="H26" s="9" t="s">
        <v>148</v>
      </c>
      <c r="I26" s="9" t="s">
        <v>121</v>
      </c>
      <c r="J26" s="16" t="s">
        <v>162</v>
      </c>
      <c r="K26" s="26" t="s">
        <v>121</v>
      </c>
      <c r="L26" s="6">
        <v>35</v>
      </c>
      <c r="M26" s="6">
        <v>11</v>
      </c>
      <c r="N26" s="6">
        <v>12</v>
      </c>
      <c r="O26" s="6">
        <v>5</v>
      </c>
      <c r="P26" s="6">
        <v>9</v>
      </c>
      <c r="Q26" s="6">
        <v>10</v>
      </c>
      <c r="R26" s="6">
        <v>4</v>
      </c>
      <c r="S26" s="14">
        <f t="shared" si="0"/>
        <v>86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</row>
    <row r="27" spans="1:163" s="10" customFormat="1" ht="12.75" customHeight="1" x14ac:dyDescent="0.2">
      <c r="A27" s="22" t="s">
        <v>61</v>
      </c>
      <c r="B27" s="19" t="s">
        <v>86</v>
      </c>
      <c r="C27" s="16" t="s">
        <v>108</v>
      </c>
      <c r="D27" s="17">
        <v>16950000</v>
      </c>
      <c r="E27" s="17">
        <v>6000000</v>
      </c>
      <c r="F27" s="17" t="s">
        <v>169</v>
      </c>
      <c r="G27" s="9" t="s">
        <v>170</v>
      </c>
      <c r="H27" s="9" t="s">
        <v>164</v>
      </c>
      <c r="I27" s="9" t="s">
        <v>121</v>
      </c>
      <c r="J27" s="16" t="s">
        <v>152</v>
      </c>
      <c r="K27" s="26" t="s">
        <v>121</v>
      </c>
      <c r="L27" s="6">
        <v>29</v>
      </c>
      <c r="M27" s="6">
        <v>10</v>
      </c>
      <c r="N27" s="6">
        <v>10</v>
      </c>
      <c r="O27" s="6">
        <v>4</v>
      </c>
      <c r="P27" s="6">
        <v>8</v>
      </c>
      <c r="Q27" s="6">
        <v>8</v>
      </c>
      <c r="R27" s="6">
        <v>3</v>
      </c>
      <c r="S27" s="14">
        <f t="shared" si="0"/>
        <v>72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</row>
    <row r="28" spans="1:163" s="10" customFormat="1" ht="12" x14ac:dyDescent="0.2">
      <c r="A28" s="12" t="s">
        <v>62</v>
      </c>
      <c r="B28" s="16" t="s">
        <v>87</v>
      </c>
      <c r="C28" s="16" t="s">
        <v>109</v>
      </c>
      <c r="D28" s="17">
        <v>55321008</v>
      </c>
      <c r="E28" s="17">
        <v>16000000</v>
      </c>
      <c r="F28" s="13" t="s">
        <v>169</v>
      </c>
      <c r="G28" s="9" t="s">
        <v>170</v>
      </c>
      <c r="H28" s="9" t="s">
        <v>164</v>
      </c>
      <c r="I28" s="9" t="s">
        <v>121</v>
      </c>
      <c r="J28" s="16" t="s">
        <v>146</v>
      </c>
      <c r="K28" s="26" t="s">
        <v>121</v>
      </c>
      <c r="L28" s="6">
        <v>36</v>
      </c>
      <c r="M28" s="6">
        <v>13</v>
      </c>
      <c r="N28" s="6">
        <v>12</v>
      </c>
      <c r="O28" s="6">
        <v>5</v>
      </c>
      <c r="P28" s="6">
        <v>8</v>
      </c>
      <c r="Q28" s="6">
        <v>9</v>
      </c>
      <c r="R28" s="6">
        <v>3</v>
      </c>
      <c r="S28" s="14">
        <f t="shared" si="0"/>
        <v>86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</row>
    <row r="29" spans="1:163" s="10" customFormat="1" ht="12.75" customHeight="1" x14ac:dyDescent="0.2">
      <c r="A29" s="12" t="s">
        <v>63</v>
      </c>
      <c r="B29" s="16" t="s">
        <v>88</v>
      </c>
      <c r="C29" s="16" t="s">
        <v>110</v>
      </c>
      <c r="D29" s="17">
        <v>74052305</v>
      </c>
      <c r="E29" s="17">
        <v>10000000</v>
      </c>
      <c r="F29" s="17" t="s">
        <v>151</v>
      </c>
      <c r="G29" s="9" t="s">
        <v>121</v>
      </c>
      <c r="H29" s="9" t="s">
        <v>167</v>
      </c>
      <c r="I29" s="9" t="s">
        <v>123</v>
      </c>
      <c r="J29" s="16" t="s">
        <v>165</v>
      </c>
      <c r="K29" s="26" t="s">
        <v>123</v>
      </c>
      <c r="L29" s="6">
        <v>15</v>
      </c>
      <c r="M29" s="6">
        <v>8</v>
      </c>
      <c r="N29" s="6">
        <v>5</v>
      </c>
      <c r="O29" s="6">
        <v>4</v>
      </c>
      <c r="P29" s="6">
        <v>5</v>
      </c>
      <c r="Q29" s="6">
        <v>6</v>
      </c>
      <c r="R29" s="6">
        <v>2</v>
      </c>
      <c r="S29" s="14">
        <f t="shared" si="0"/>
        <v>45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</row>
    <row r="30" spans="1:163" s="10" customFormat="1" ht="12.75" customHeight="1" x14ac:dyDescent="0.2">
      <c r="A30" s="12" t="s">
        <v>64</v>
      </c>
      <c r="B30" s="16" t="s">
        <v>85</v>
      </c>
      <c r="C30" s="16" t="s">
        <v>111</v>
      </c>
      <c r="D30" s="17">
        <v>18500000</v>
      </c>
      <c r="E30" s="17">
        <v>6000000</v>
      </c>
      <c r="F30" s="17" t="s">
        <v>163</v>
      </c>
      <c r="G30" s="9" t="s">
        <v>123</v>
      </c>
      <c r="H30" s="9" t="s">
        <v>166</v>
      </c>
      <c r="I30" s="9" t="s">
        <v>121</v>
      </c>
      <c r="J30" s="16" t="s">
        <v>159</v>
      </c>
      <c r="K30" s="26" t="s">
        <v>121</v>
      </c>
      <c r="L30" s="6">
        <v>31</v>
      </c>
      <c r="M30" s="6">
        <v>12</v>
      </c>
      <c r="N30" s="6">
        <v>11</v>
      </c>
      <c r="O30" s="6">
        <v>5</v>
      </c>
      <c r="P30" s="6">
        <v>8</v>
      </c>
      <c r="Q30" s="6">
        <v>9</v>
      </c>
      <c r="R30" s="6">
        <v>4</v>
      </c>
      <c r="S30" s="14">
        <f t="shared" si="0"/>
        <v>80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</row>
    <row r="31" spans="1:163" s="10" customFormat="1" ht="12.75" customHeight="1" x14ac:dyDescent="0.2">
      <c r="A31" s="12" t="s">
        <v>65</v>
      </c>
      <c r="B31" s="16" t="s">
        <v>89</v>
      </c>
      <c r="C31" s="16" t="s">
        <v>112</v>
      </c>
      <c r="D31" s="17">
        <v>32338000</v>
      </c>
      <c r="E31" s="17">
        <v>10000000</v>
      </c>
      <c r="F31" s="13" t="s">
        <v>147</v>
      </c>
      <c r="G31" s="9" t="s">
        <v>121</v>
      </c>
      <c r="H31" s="9" t="s">
        <v>169</v>
      </c>
      <c r="I31" s="9" t="s">
        <v>170</v>
      </c>
      <c r="J31" s="16" t="s">
        <v>149</v>
      </c>
      <c r="K31" s="26" t="s">
        <v>121</v>
      </c>
      <c r="L31" s="6">
        <v>30</v>
      </c>
      <c r="M31" s="6">
        <v>11</v>
      </c>
      <c r="N31" s="6">
        <v>9</v>
      </c>
      <c r="O31" s="6">
        <v>5</v>
      </c>
      <c r="P31" s="6">
        <v>8</v>
      </c>
      <c r="Q31" s="6">
        <v>9</v>
      </c>
      <c r="R31" s="6">
        <v>5</v>
      </c>
      <c r="S31" s="14">
        <f t="shared" si="0"/>
        <v>77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</row>
    <row r="32" spans="1:163" s="10" customFormat="1" ht="12.75" customHeight="1" x14ac:dyDescent="0.2">
      <c r="A32" s="22" t="s">
        <v>66</v>
      </c>
      <c r="B32" s="19" t="s">
        <v>90</v>
      </c>
      <c r="C32" s="16" t="s">
        <v>113</v>
      </c>
      <c r="D32" s="17">
        <v>45463800</v>
      </c>
      <c r="E32" s="17">
        <v>8000000</v>
      </c>
      <c r="F32" s="13" t="s">
        <v>163</v>
      </c>
      <c r="G32" s="9" t="s">
        <v>121</v>
      </c>
      <c r="H32" s="9" t="s">
        <v>169</v>
      </c>
      <c r="I32" s="9" t="s">
        <v>170</v>
      </c>
      <c r="J32" s="16" t="s">
        <v>154</v>
      </c>
      <c r="K32" s="26" t="s">
        <v>121</v>
      </c>
      <c r="L32" s="6">
        <v>33</v>
      </c>
      <c r="M32" s="6">
        <v>10</v>
      </c>
      <c r="N32" s="6">
        <v>10</v>
      </c>
      <c r="O32" s="6">
        <v>5</v>
      </c>
      <c r="P32" s="6">
        <v>9</v>
      </c>
      <c r="Q32" s="6">
        <v>9</v>
      </c>
      <c r="R32" s="6">
        <v>5</v>
      </c>
      <c r="S32" s="14">
        <f t="shared" si="0"/>
        <v>81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</row>
    <row r="33" spans="1:163" s="10" customFormat="1" ht="12" x14ac:dyDescent="0.2">
      <c r="A33" s="22" t="s">
        <v>67</v>
      </c>
      <c r="B33" s="19" t="s">
        <v>91</v>
      </c>
      <c r="C33" s="16" t="s">
        <v>114</v>
      </c>
      <c r="D33" s="17">
        <v>79530441</v>
      </c>
      <c r="E33" s="17">
        <v>20000000</v>
      </c>
      <c r="F33" s="13" t="s">
        <v>148</v>
      </c>
      <c r="G33" s="9" t="s">
        <v>121</v>
      </c>
      <c r="H33" s="9" t="s">
        <v>167</v>
      </c>
      <c r="I33" s="9" t="s">
        <v>123</v>
      </c>
      <c r="J33" s="16" t="s">
        <v>157</v>
      </c>
      <c r="K33" s="26" t="s">
        <v>121</v>
      </c>
      <c r="L33" s="6">
        <v>29</v>
      </c>
      <c r="M33" s="6">
        <v>13</v>
      </c>
      <c r="N33" s="6">
        <v>9</v>
      </c>
      <c r="O33" s="6">
        <v>4</v>
      </c>
      <c r="P33" s="6">
        <v>8</v>
      </c>
      <c r="Q33" s="6">
        <v>8</v>
      </c>
      <c r="R33" s="6">
        <v>5</v>
      </c>
      <c r="S33" s="14">
        <f t="shared" si="0"/>
        <v>76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</row>
    <row r="34" spans="1:163" s="10" customFormat="1" ht="12.75" customHeight="1" x14ac:dyDescent="0.2">
      <c r="A34" s="22" t="s">
        <v>68</v>
      </c>
      <c r="B34" s="19" t="s">
        <v>92</v>
      </c>
      <c r="C34" s="16" t="s">
        <v>115</v>
      </c>
      <c r="D34" s="17">
        <v>55270800</v>
      </c>
      <c r="E34" s="17">
        <v>15000000</v>
      </c>
      <c r="F34" s="13" t="s">
        <v>167</v>
      </c>
      <c r="G34" s="9" t="s">
        <v>123</v>
      </c>
      <c r="H34" s="9" t="s">
        <v>168</v>
      </c>
      <c r="I34" s="9" t="s">
        <v>121</v>
      </c>
      <c r="J34" s="16" t="s">
        <v>160</v>
      </c>
      <c r="K34" s="26" t="s">
        <v>121</v>
      </c>
      <c r="L34" s="6">
        <v>29</v>
      </c>
      <c r="M34" s="6">
        <v>12</v>
      </c>
      <c r="N34" s="6">
        <v>10</v>
      </c>
      <c r="O34" s="6">
        <v>4</v>
      </c>
      <c r="P34" s="6">
        <v>7</v>
      </c>
      <c r="Q34" s="6">
        <v>8</v>
      </c>
      <c r="R34" s="6">
        <v>3</v>
      </c>
      <c r="S34" s="14">
        <f t="shared" si="0"/>
        <v>73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</row>
    <row r="35" spans="1:163" s="10" customFormat="1" ht="12.75" customHeight="1" x14ac:dyDescent="0.2">
      <c r="A35" s="22" t="s">
        <v>69</v>
      </c>
      <c r="B35" s="19" t="s">
        <v>93</v>
      </c>
      <c r="C35" s="16" t="s">
        <v>116</v>
      </c>
      <c r="D35" s="17">
        <v>25323457</v>
      </c>
      <c r="E35" s="17">
        <v>8000000</v>
      </c>
      <c r="F35" s="17" t="s">
        <v>167</v>
      </c>
      <c r="G35" s="9" t="s">
        <v>121</v>
      </c>
      <c r="H35" s="9" t="s">
        <v>153</v>
      </c>
      <c r="I35" s="9" t="s">
        <v>121</v>
      </c>
      <c r="J35" s="16" t="s">
        <v>122</v>
      </c>
      <c r="K35" s="26" t="s">
        <v>121</v>
      </c>
      <c r="L35" s="6">
        <v>31</v>
      </c>
      <c r="M35" s="6">
        <v>13</v>
      </c>
      <c r="N35" s="6">
        <v>11</v>
      </c>
      <c r="O35" s="6">
        <v>4</v>
      </c>
      <c r="P35" s="6">
        <v>9</v>
      </c>
      <c r="Q35" s="6">
        <v>8</v>
      </c>
      <c r="R35" s="6">
        <v>3</v>
      </c>
      <c r="S35" s="14">
        <f t="shared" si="0"/>
        <v>79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</row>
    <row r="36" spans="1:163" s="10" customFormat="1" ht="12.75" customHeight="1" x14ac:dyDescent="0.2">
      <c r="A36" s="22" t="s">
        <v>70</v>
      </c>
      <c r="B36" s="19" t="s">
        <v>94</v>
      </c>
      <c r="C36" s="16" t="s">
        <v>117</v>
      </c>
      <c r="D36" s="17">
        <v>26756389</v>
      </c>
      <c r="E36" s="17">
        <v>8000000</v>
      </c>
      <c r="F36" s="13" t="s">
        <v>155</v>
      </c>
      <c r="G36" s="9" t="s">
        <v>121</v>
      </c>
      <c r="H36" s="9" t="s">
        <v>148</v>
      </c>
      <c r="I36" s="9" t="s">
        <v>123</v>
      </c>
      <c r="J36" s="9" t="s">
        <v>161</v>
      </c>
      <c r="K36" s="9" t="s">
        <v>121</v>
      </c>
      <c r="L36" s="6">
        <v>25</v>
      </c>
      <c r="M36" s="6">
        <v>10</v>
      </c>
      <c r="N36" s="6">
        <v>8</v>
      </c>
      <c r="O36" s="6">
        <v>4</v>
      </c>
      <c r="P36" s="6">
        <v>8</v>
      </c>
      <c r="Q36" s="6">
        <v>6</v>
      </c>
      <c r="R36" s="6">
        <v>4</v>
      </c>
      <c r="S36" s="14">
        <f t="shared" si="0"/>
        <v>65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</row>
    <row r="37" spans="1:163" s="10" customFormat="1" ht="12.75" customHeight="1" x14ac:dyDescent="0.2">
      <c r="A37" s="22" t="s">
        <v>71</v>
      </c>
      <c r="B37" s="19" t="s">
        <v>173</v>
      </c>
      <c r="C37" s="16" t="s">
        <v>118</v>
      </c>
      <c r="D37" s="17">
        <v>7877969</v>
      </c>
      <c r="E37" s="17">
        <v>1309569</v>
      </c>
      <c r="F37" s="20" t="s">
        <v>169</v>
      </c>
      <c r="G37" s="9" t="s">
        <v>170</v>
      </c>
      <c r="H37" s="9" t="s">
        <v>156</v>
      </c>
      <c r="I37" s="9" t="s">
        <v>121</v>
      </c>
      <c r="J37" s="9" t="s">
        <v>150</v>
      </c>
      <c r="K37" s="9" t="s">
        <v>121</v>
      </c>
      <c r="L37" s="6">
        <v>33</v>
      </c>
      <c r="M37" s="6">
        <v>11</v>
      </c>
      <c r="N37" s="6">
        <v>11</v>
      </c>
      <c r="O37" s="6">
        <v>5</v>
      </c>
      <c r="P37" s="6">
        <v>8</v>
      </c>
      <c r="Q37" s="6">
        <v>9</v>
      </c>
      <c r="R37" s="6">
        <v>3</v>
      </c>
      <c r="S37" s="14">
        <f t="shared" si="0"/>
        <v>80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</row>
    <row r="38" spans="1:163" s="10" customFormat="1" ht="12.75" customHeight="1" x14ac:dyDescent="0.2">
      <c r="A38" s="22" t="s">
        <v>72</v>
      </c>
      <c r="B38" s="19" t="s">
        <v>95</v>
      </c>
      <c r="C38" s="16" t="s">
        <v>119</v>
      </c>
      <c r="D38" s="17">
        <v>37014622</v>
      </c>
      <c r="E38" s="17">
        <v>9000000</v>
      </c>
      <c r="F38" s="20" t="s">
        <v>151</v>
      </c>
      <c r="G38" s="9" t="s">
        <v>123</v>
      </c>
      <c r="H38" s="9" t="s">
        <v>164</v>
      </c>
      <c r="I38" s="9" t="s">
        <v>123</v>
      </c>
      <c r="J38" s="9" t="s">
        <v>146</v>
      </c>
      <c r="K38" s="9" t="s">
        <v>123</v>
      </c>
      <c r="L38" s="6">
        <v>25</v>
      </c>
      <c r="M38" s="6">
        <v>10</v>
      </c>
      <c r="N38" s="6">
        <v>9</v>
      </c>
      <c r="O38" s="6">
        <v>4</v>
      </c>
      <c r="P38" s="6">
        <v>7</v>
      </c>
      <c r="Q38" s="6">
        <v>7</v>
      </c>
      <c r="R38" s="6">
        <v>4</v>
      </c>
      <c r="S38" s="14">
        <f t="shared" si="0"/>
        <v>66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</row>
    <row r="39" spans="1:163" s="10" customFormat="1" ht="12.75" customHeight="1" x14ac:dyDescent="0.2">
      <c r="A39" s="22" t="s">
        <v>73</v>
      </c>
      <c r="B39" s="19" t="s">
        <v>96</v>
      </c>
      <c r="C39" s="16" t="s">
        <v>120</v>
      </c>
      <c r="D39" s="17">
        <v>27950320</v>
      </c>
      <c r="E39" s="17">
        <v>8000000</v>
      </c>
      <c r="F39" s="20" t="s">
        <v>169</v>
      </c>
      <c r="G39" s="9" t="s">
        <v>170</v>
      </c>
      <c r="H39" s="9"/>
      <c r="I39" s="9"/>
      <c r="J39" s="9" t="s">
        <v>165</v>
      </c>
      <c r="K39" s="9" t="s">
        <v>121</v>
      </c>
      <c r="L39" s="6">
        <v>33</v>
      </c>
      <c r="M39" s="6">
        <v>12</v>
      </c>
      <c r="N39" s="6">
        <v>11</v>
      </c>
      <c r="O39" s="6">
        <v>5</v>
      </c>
      <c r="P39" s="6">
        <v>7</v>
      </c>
      <c r="Q39" s="6">
        <v>9</v>
      </c>
      <c r="R39" s="6">
        <v>4</v>
      </c>
      <c r="S39" s="14">
        <f t="shared" si="0"/>
        <v>81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</row>
    <row r="40" spans="1:163" ht="12" x14ac:dyDescent="0.3">
      <c r="D40" s="4">
        <f>SUM(D15:D36)</f>
        <v>862927916</v>
      </c>
      <c r="E40" s="4">
        <f>SUM(E15:E36)</f>
        <v>231500000</v>
      </c>
      <c r="F40" s="4"/>
    </row>
    <row r="41" spans="1:163" ht="12" x14ac:dyDescent="0.3">
      <c r="E41" s="4"/>
      <c r="F41" s="4"/>
      <c r="G41" s="4"/>
      <c r="H41" s="4"/>
    </row>
  </sheetData>
  <mergeCells count="16">
    <mergeCell ref="P12:P13"/>
    <mergeCell ref="Q12:Q13"/>
    <mergeCell ref="R12:R13"/>
    <mergeCell ref="S12:S13"/>
    <mergeCell ref="H12:I12"/>
    <mergeCell ref="J12:K12"/>
    <mergeCell ref="L12:L13"/>
    <mergeCell ref="M12:M13"/>
    <mergeCell ref="N12:N13"/>
    <mergeCell ref="O12:O13"/>
    <mergeCell ref="A12:A13"/>
    <mergeCell ref="B12:B13"/>
    <mergeCell ref="C12:C13"/>
    <mergeCell ref="D12:D13"/>
    <mergeCell ref="E12:E13"/>
    <mergeCell ref="F12:G12"/>
  </mergeCells>
  <dataValidations count="2">
    <dataValidation type="whole" showInputMessage="1" showErrorMessage="1" errorTitle="ZNOVU A LÉPE" error="To je móóóóóóc!!!!" sqref="M16:R39">
      <formula1>0</formula1>
      <formula2>15</formula2>
    </dataValidation>
    <dataValidation type="whole" allowBlank="1" showInputMessage="1" showErrorMessage="1" errorTitle="ZNOVU A LÉPE" error="To je móóóóóóc!!!!" sqref="L16:L39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Celovečerní hraný film</vt:lpstr>
      <vt:lpstr>IH</vt:lpstr>
      <vt:lpstr>JK</vt:lpstr>
      <vt:lpstr>LD</vt:lpstr>
      <vt:lpstr>PB</vt:lpstr>
      <vt:lpstr>PM</vt:lpstr>
      <vt:lpstr>ZK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2017-11-27T14:22:44Z</dcterms:modified>
</cp:coreProperties>
</file>